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ill Levies\2024 Mill Levies\"/>
    </mc:Choice>
  </mc:AlternateContent>
  <xr:revisionPtr revIDLastSave="0" documentId="13_ncr:1_{BB8A54C2-815C-48B6-9892-8676BBEC7912}" xr6:coauthVersionLast="47" xr6:coauthVersionMax="47" xr10:uidLastSave="{00000000-0000-0000-0000-000000000000}"/>
  <bookViews>
    <workbookView xWindow="-120" yWindow="-120" windowWidth="29040" windowHeight="15840" activeTab="1" xr2:uid="{AED14EEC-CD49-4146-93ED-773105A6521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I65" i="1"/>
  <c r="B6" i="2"/>
  <c r="J6" i="2" l="1"/>
  <c r="F3" i="1" l="1"/>
  <c r="F5" i="1"/>
  <c r="H45" i="1"/>
  <c r="H30" i="1"/>
  <c r="H28" i="1"/>
  <c r="I28" i="1" s="1"/>
  <c r="H17" i="1"/>
  <c r="H37" i="1"/>
  <c r="H32" i="1"/>
  <c r="H42" i="1"/>
  <c r="H59" i="1"/>
  <c r="H9" i="1"/>
  <c r="G20" i="1"/>
  <c r="I20" i="1" s="1"/>
  <c r="G17" i="1"/>
  <c r="G41" i="1"/>
  <c r="G5" i="1"/>
  <c r="G6" i="1"/>
  <c r="G64" i="1"/>
  <c r="G56" i="1"/>
  <c r="I2" i="1"/>
  <c r="F35" i="1"/>
  <c r="B42" i="2"/>
  <c r="B38" i="2"/>
  <c r="B35" i="2"/>
  <c r="R27" i="2"/>
  <c r="B31" i="2"/>
  <c r="B26" i="2"/>
  <c r="J16" i="2"/>
  <c r="J14" i="2"/>
  <c r="B14" i="2"/>
  <c r="J10" i="2"/>
  <c r="B10" i="2"/>
  <c r="Y6" i="2"/>
  <c r="Y2" i="2"/>
  <c r="H66" i="1"/>
  <c r="G62" i="1"/>
  <c r="H61" i="1"/>
  <c r="G61" i="1"/>
  <c r="F61" i="1"/>
  <c r="H60" i="1"/>
  <c r="G60" i="1"/>
  <c r="G59" i="1"/>
  <c r="F59" i="1"/>
  <c r="H58" i="1"/>
  <c r="G58" i="1"/>
  <c r="H57" i="1"/>
  <c r="G57" i="1"/>
  <c r="F57" i="1"/>
  <c r="F56" i="1"/>
  <c r="H55" i="1"/>
  <c r="G55" i="1"/>
  <c r="I55" i="1" s="1"/>
  <c r="H54" i="1"/>
  <c r="I54" i="1" s="1"/>
  <c r="H53" i="1"/>
  <c r="F53" i="1"/>
  <c r="H52" i="1"/>
  <c r="G52" i="1"/>
  <c r="F52" i="1"/>
  <c r="I52" i="1" s="1"/>
  <c r="H51" i="1"/>
  <c r="G51" i="1"/>
  <c r="F51" i="1"/>
  <c r="H50" i="1"/>
  <c r="F50" i="1"/>
  <c r="H49" i="1"/>
  <c r="G49" i="1"/>
  <c r="F49" i="1"/>
  <c r="H48" i="1"/>
  <c r="I48" i="1"/>
  <c r="H47" i="1"/>
  <c r="G47" i="1"/>
  <c r="F47" i="1"/>
  <c r="H46" i="1"/>
  <c r="G46" i="1"/>
  <c r="G45" i="1"/>
  <c r="F45" i="1"/>
  <c r="H44" i="1"/>
  <c r="G44" i="1"/>
  <c r="I44" i="1" s="1"/>
  <c r="G43" i="1"/>
  <c r="F43" i="1"/>
  <c r="G42" i="1"/>
  <c r="F42" i="1"/>
  <c r="H41" i="1"/>
  <c r="G40" i="1"/>
  <c r="F40" i="1"/>
  <c r="H39" i="1"/>
  <c r="F39" i="1"/>
  <c r="H38" i="1"/>
  <c r="G38" i="1"/>
  <c r="G37" i="1"/>
  <c r="F37" i="1"/>
  <c r="H36" i="1"/>
  <c r="G35" i="1"/>
  <c r="G34" i="1"/>
  <c r="I34" i="1" s="1"/>
  <c r="H33" i="1"/>
  <c r="G33" i="1"/>
  <c r="F33" i="1"/>
  <c r="G32" i="1"/>
  <c r="H31" i="1"/>
  <c r="G31" i="1"/>
  <c r="F30" i="1"/>
  <c r="H29" i="1"/>
  <c r="F29" i="1"/>
  <c r="H27" i="1"/>
  <c r="F25" i="1"/>
  <c r="I25" i="1" s="1"/>
  <c r="H24" i="1"/>
  <c r="F24" i="1"/>
  <c r="I24" i="1" s="1"/>
  <c r="G23" i="1"/>
  <c r="F23" i="1"/>
  <c r="H22" i="1"/>
  <c r="G22" i="1"/>
  <c r="H19" i="1"/>
  <c r="G19" i="1"/>
  <c r="F19" i="1"/>
  <c r="I18" i="1"/>
  <c r="F17" i="1"/>
  <c r="G16" i="1"/>
  <c r="F16" i="1"/>
  <c r="H15" i="1"/>
  <c r="F15" i="1"/>
  <c r="G14" i="1"/>
  <c r="H13" i="1"/>
  <c r="G13" i="1"/>
  <c r="F12" i="1"/>
  <c r="I11" i="1"/>
  <c r="H10" i="1"/>
  <c r="G10" i="1"/>
  <c r="F9" i="1"/>
  <c r="H8" i="1"/>
  <c r="G8" i="1"/>
  <c r="H7" i="1"/>
  <c r="F7" i="1"/>
  <c r="H6" i="1"/>
  <c r="F4" i="1"/>
  <c r="I4" i="1" s="1"/>
  <c r="I46" i="1" l="1"/>
  <c r="I5" i="1"/>
  <c r="I47" i="1"/>
  <c r="I13" i="1"/>
  <c r="I12" i="1"/>
  <c r="I6" i="1"/>
  <c r="I58" i="1"/>
  <c r="I7" i="1"/>
  <c r="I57" i="1"/>
  <c r="I30" i="1"/>
  <c r="I38" i="1"/>
  <c r="I59" i="1"/>
  <c r="I27" i="1"/>
  <c r="I64" i="1"/>
  <c r="I63" i="1"/>
  <c r="I8" i="1"/>
  <c r="I31" i="1"/>
  <c r="I56" i="1"/>
  <c r="I35" i="1"/>
  <c r="I41" i="1"/>
  <c r="I21" i="1"/>
  <c r="I66" i="1"/>
  <c r="I42" i="1"/>
  <c r="I49" i="1"/>
  <c r="I14" i="1"/>
  <c r="I32" i="1"/>
  <c r="I36" i="1"/>
  <c r="I15" i="1"/>
  <c r="I33" i="1"/>
  <c r="I50" i="1"/>
  <c r="I60" i="1"/>
  <c r="I3" i="1"/>
  <c r="I19" i="1"/>
  <c r="I23" i="1"/>
  <c r="I62" i="1"/>
  <c r="I29" i="1"/>
  <c r="I61" i="1"/>
  <c r="I10" i="1"/>
  <c r="I22" i="1"/>
  <c r="I43" i="1"/>
  <c r="I17" i="1"/>
  <c r="I9" i="1"/>
  <c r="I39" i="1"/>
  <c r="I51" i="1"/>
  <c r="I53" i="1"/>
  <c r="I45" i="1"/>
  <c r="I40" i="1"/>
  <c r="I37" i="1"/>
  <c r="I16" i="1"/>
  <c r="F26" i="1"/>
  <c r="I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kristi.johnson</author>
  </authors>
  <commentList>
    <comment ref="B37" authorId="0" shapeId="0" xr:uid="{4741C2D3-BF3E-4D38-B015-A245CC5F6321}">
      <text>
        <r>
          <rPr>
            <b/>
            <sz val="8"/>
            <color indexed="81"/>
            <rFont val="Tahoma"/>
            <family val="2"/>
          </rPr>
          <t>kristi.johnson:</t>
        </r>
        <r>
          <rPr>
            <sz val="8"/>
            <color indexed="81"/>
            <rFont val="Tahoma"/>
            <family val="2"/>
          </rPr>
          <t xml:space="preserve">
some of these values come from Estimated Valuation Sheet on the H Drive.  Oakes, Wyndmere, Kindred</t>
        </r>
      </text>
    </comment>
  </commentList>
</comments>
</file>

<file path=xl/sharedStrings.xml><?xml version="1.0" encoding="utf-8"?>
<sst xmlns="http://schemas.openxmlformats.org/spreadsheetml/2006/main" count="235" uniqueCount="123">
  <si>
    <t>FIRE DISTRICT</t>
  </si>
  <si>
    <t>TWP/CITY</t>
  </si>
  <si>
    <t>SCHOOL DISTRICT</t>
  </si>
  <si>
    <t>TAXABLE VALUATION</t>
  </si>
  <si>
    <t>STATE &amp; COUNTY</t>
  </si>
  <si>
    <t>TWP GENERAL/ CITY</t>
  </si>
  <si>
    <t>FIRE DIST</t>
  </si>
  <si>
    <t>TOTAL SCHOOL</t>
  </si>
  <si>
    <t>TOTAL DISTRICT</t>
  </si>
  <si>
    <t>LFD</t>
  </si>
  <si>
    <t>ALICETON</t>
  </si>
  <si>
    <t>MFD</t>
  </si>
  <si>
    <t>GFD</t>
  </si>
  <si>
    <t>GWI</t>
  </si>
  <si>
    <t>MIL</t>
  </si>
  <si>
    <t>ALLEGHANY</t>
  </si>
  <si>
    <t>BALE</t>
  </si>
  <si>
    <t>BIG BEND</t>
  </si>
  <si>
    <t>EFD</t>
  </si>
  <si>
    <t>CASEY</t>
  </si>
  <si>
    <t>COBURN</t>
  </si>
  <si>
    <t>LeoFD</t>
  </si>
  <si>
    <t>KIN</t>
  </si>
  <si>
    <t>FTRFD</t>
  </si>
  <si>
    <t>ELLIOTT</t>
  </si>
  <si>
    <t>FT. RANSOM</t>
  </si>
  <si>
    <t>GREENE</t>
  </si>
  <si>
    <t>HANSON</t>
  </si>
  <si>
    <t>LAM</t>
  </si>
  <si>
    <t>OAK</t>
  </si>
  <si>
    <t>ISLAND PARK</t>
  </si>
  <si>
    <t>ISLEY</t>
  </si>
  <si>
    <t>LIBERTY</t>
  </si>
  <si>
    <t>MOORE</t>
  </si>
  <si>
    <t>NORTHLAND</t>
  </si>
  <si>
    <t>LIT</t>
  </si>
  <si>
    <t>OWEGO</t>
  </si>
  <si>
    <t>PRESTON</t>
  </si>
  <si>
    <t>ROSEMEADE</t>
  </si>
  <si>
    <t>WYN</t>
  </si>
  <si>
    <t>SANDOUN</t>
  </si>
  <si>
    <t>SCOVILLE</t>
  </si>
  <si>
    <t>SHENFORD</t>
  </si>
  <si>
    <t>SPRINGER</t>
  </si>
  <si>
    <t>SYDNA</t>
  </si>
  <si>
    <t>TULLER</t>
  </si>
  <si>
    <t>ELLIOTT CITY</t>
  </si>
  <si>
    <t>ENDERLIN</t>
  </si>
  <si>
    <t>FT.RANSOM</t>
  </si>
  <si>
    <t>LISBON CITY</t>
  </si>
  <si>
    <t>SHELDON CITY</t>
  </si>
  <si>
    <t>SCHOOL DIST. / VALUATION</t>
  </si>
  <si>
    <t>GENERAL/ SPEC.</t>
  </si>
  <si>
    <t>BUILDING FUND</t>
  </si>
  <si>
    <t>MISC. FUND</t>
  </si>
  <si>
    <t>H.S. TUITION</t>
  </si>
  <si>
    <t>SPEC. RESERVE</t>
  </si>
  <si>
    <t>SINK &amp; INT</t>
  </si>
  <si>
    <t>SPECIAL ASSESSMENTS</t>
  </si>
  <si>
    <t>TOTAL MILLS</t>
  </si>
  <si>
    <t>CITY</t>
  </si>
  <si>
    <t>General</t>
  </si>
  <si>
    <t>Recreation</t>
  </si>
  <si>
    <t>Library</t>
  </si>
  <si>
    <t>Emergency</t>
  </si>
  <si>
    <t>Cemetery</t>
  </si>
  <si>
    <t>Share Spec. Assess</t>
  </si>
  <si>
    <t>Airport</t>
  </si>
  <si>
    <t>Gen. Oblig. Bond</t>
  </si>
  <si>
    <t>Deficiency Levy</t>
  </si>
  <si>
    <t>Municipal Arts</t>
  </si>
  <si>
    <t>PARK  General</t>
  </si>
  <si>
    <t>PARK Rec.Fac.</t>
  </si>
  <si>
    <t>TOTALS</t>
  </si>
  <si>
    <t>Enderlin School #24</t>
  </si>
  <si>
    <t>Elliott City</t>
  </si>
  <si>
    <t>Ransom</t>
  </si>
  <si>
    <t>Enderlin City</t>
  </si>
  <si>
    <t>Cass</t>
  </si>
  <si>
    <t>Fort Ransom City</t>
  </si>
  <si>
    <t>Barnes</t>
  </si>
  <si>
    <t>Lisbon City</t>
  </si>
  <si>
    <t xml:space="preserve">TOTAL    </t>
  </si>
  <si>
    <t>Sheldon City</t>
  </si>
  <si>
    <t>Fort Ransom School #6</t>
  </si>
  <si>
    <t>LaMoure</t>
  </si>
  <si>
    <t xml:space="preserve">TOTAL        </t>
  </si>
  <si>
    <t>North Sargent (Gwinner) #3</t>
  </si>
  <si>
    <t>Sargent</t>
  </si>
  <si>
    <t xml:space="preserve">TOTAL      </t>
  </si>
  <si>
    <t>Lisbon School #19</t>
  </si>
  <si>
    <t>State Medical Center</t>
  </si>
  <si>
    <t xml:space="preserve">TOTAL:     </t>
  </si>
  <si>
    <t>Ambulance</t>
  </si>
  <si>
    <t xml:space="preserve">LaMoure #8         </t>
  </si>
  <si>
    <t>County Agent</t>
  </si>
  <si>
    <t>Dickey</t>
  </si>
  <si>
    <t>County Historical Society</t>
  </si>
  <si>
    <t>County Vet. Serv. Officer</t>
  </si>
  <si>
    <t>Garrison Diversion</t>
  </si>
  <si>
    <t>*</t>
  </si>
  <si>
    <t>Litchville School #52</t>
  </si>
  <si>
    <t>General Fund</t>
  </si>
  <si>
    <t>General Ob. Debt Bond IIII</t>
  </si>
  <si>
    <t>Job Development</t>
  </si>
  <si>
    <t>Stutsman</t>
  </si>
  <si>
    <t>Joint R.R. Water Board</t>
  </si>
  <si>
    <t>Road &amp; Bridge</t>
  </si>
  <si>
    <t>Kindred School #54</t>
  </si>
  <si>
    <t>Senior Citizens</t>
  </si>
  <si>
    <t>Soil Conservation</t>
  </si>
  <si>
    <t>Water Resource</t>
  </si>
  <si>
    <t>Richland</t>
  </si>
  <si>
    <t>Weed Control/Leafy Spurge</t>
  </si>
  <si>
    <t xml:space="preserve">TOTAL     </t>
  </si>
  <si>
    <t>Milnor School #1</t>
  </si>
  <si>
    <t>TOTAL</t>
  </si>
  <si>
    <t>* included in County Wide Levy Amount</t>
  </si>
  <si>
    <t>Oakes School #41</t>
  </si>
  <si>
    <t>Wyndmere School #42</t>
  </si>
  <si>
    <t>-</t>
  </si>
  <si>
    <t xml:space="preserve"> </t>
  </si>
  <si>
    <t>Capital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</si>
</sst>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name val="Arial"/>
      <family val="2"/>
    </font>
    <font>
      <sz val="14"/>
      <color theme="1"/>
      <name val="Calibri"/>
      <family val="2"/>
      <scheme val="minor"/>
    </font>
    <font>
      <b/>
      <sz val="18"/>
      <name val="MS Dialog"/>
      <family val="2"/>
    </font>
    <font>
      <sz val="18"/>
      <name val="MS Dialog"/>
      <family val="2"/>
    </font>
    <font>
      <sz val="18"/>
      <name val="Arial"/>
      <family val="2"/>
    </font>
    <font>
      <sz val="14"/>
      <name val="MS Dialog"/>
      <family val="2"/>
    </font>
    <font>
      <sz val="14"/>
      <name val="Arial"/>
      <family val="2"/>
    </font>
    <font>
      <sz val="18"/>
      <color theme="1"/>
      <name val="Calibri"/>
      <family val="2"/>
      <scheme val="minor"/>
    </font>
    <font>
      <i/>
      <sz val="18"/>
      <name val="MS Dialog"/>
      <family val="2"/>
    </font>
    <font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43" fontId="3" fillId="2" borderId="1" xfId="1" applyFont="1" applyFill="1" applyBorder="1" applyAlignment="1">
      <alignment textRotation="90" wrapText="1"/>
    </xf>
    <xf numFmtId="0" fontId="3" fillId="2" borderId="2" xfId="0" applyFont="1" applyFill="1" applyBorder="1" applyAlignment="1">
      <alignment wrapText="1"/>
    </xf>
    <xf numFmtId="0" fontId="3" fillId="2" borderId="3" xfId="0" quotePrefix="1" applyFont="1" applyFill="1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wrapText="1"/>
    </xf>
    <xf numFmtId="43" fontId="3" fillId="2" borderId="3" xfId="1" applyFont="1" applyFill="1" applyBorder="1" applyAlignment="1">
      <alignment textRotation="90" wrapText="1"/>
    </xf>
    <xf numFmtId="43" fontId="3" fillId="2" borderId="3" xfId="1" applyFont="1" applyFill="1" applyBorder="1" applyAlignment="1">
      <alignment horizontal="right" textRotation="90" wrapText="1"/>
    </xf>
    <xf numFmtId="43" fontId="3" fillId="2" borderId="2" xfId="1" applyFont="1" applyFill="1" applyBorder="1" applyAlignment="1">
      <alignment horizontal="right" textRotation="90" wrapText="1"/>
    </xf>
    <xf numFmtId="0" fontId="3" fillId="2" borderId="4" xfId="0" applyFont="1" applyFill="1" applyBorder="1" applyAlignment="1">
      <alignment wrapText="1"/>
    </xf>
    <xf numFmtId="43" fontId="3" fillId="2" borderId="0" xfId="1" applyFont="1" applyFill="1" applyBorder="1" applyAlignment="1">
      <alignment textRotation="90" wrapText="1"/>
    </xf>
    <xf numFmtId="164" fontId="4" fillId="2" borderId="5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43" fontId="4" fillId="0" borderId="5" xfId="1" applyFont="1" applyFill="1" applyBorder="1" applyAlignment="1">
      <alignment horizontal="right"/>
    </xf>
    <xf numFmtId="43" fontId="4" fillId="2" borderId="6" xfId="1" applyFont="1" applyFill="1" applyBorder="1" applyAlignment="1">
      <alignment horizontal="right"/>
    </xf>
    <xf numFmtId="43" fontId="0" fillId="0" borderId="0" xfId="0" applyNumberFormat="1"/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43" fontId="5" fillId="0" borderId="5" xfId="1" applyFont="1" applyFill="1" applyBorder="1" applyAlignment="1">
      <alignment horizontal="right"/>
    </xf>
    <xf numFmtId="43" fontId="5" fillId="2" borderId="6" xfId="1" applyFont="1" applyFill="1" applyBorder="1" applyAlignment="1">
      <alignment horizontal="right"/>
    </xf>
    <xf numFmtId="164" fontId="4" fillId="0" borderId="7" xfId="1" applyNumberFormat="1" applyFont="1" applyFill="1" applyBorder="1" applyAlignment="1">
      <alignment horizontal="right"/>
    </xf>
    <xf numFmtId="164" fontId="5" fillId="2" borderId="8" xfId="1" applyNumberFormat="1" applyFont="1" applyFill="1" applyBorder="1" applyAlignment="1">
      <alignment horizontal="right"/>
    </xf>
    <xf numFmtId="164" fontId="5" fillId="2" borderId="9" xfId="1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right"/>
    </xf>
    <xf numFmtId="43" fontId="5" fillId="0" borderId="8" xfId="1" applyFont="1" applyFill="1" applyBorder="1" applyAlignment="1">
      <alignment horizontal="right"/>
    </xf>
    <xf numFmtId="43" fontId="5" fillId="2" borderId="9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4" fillId="0" borderId="12" xfId="1" applyNumberFormat="1" applyFont="1" applyFill="1" applyBorder="1" applyAlignment="1">
      <alignment horizontal="right"/>
    </xf>
    <xf numFmtId="43" fontId="4" fillId="0" borderId="13" xfId="1" applyFont="1" applyFill="1" applyBorder="1" applyAlignment="1">
      <alignment horizontal="right"/>
    </xf>
    <xf numFmtId="43" fontId="4" fillId="2" borderId="11" xfId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/>
    </xf>
    <xf numFmtId="164" fontId="5" fillId="2" borderId="11" xfId="1" applyNumberFormat="1" applyFont="1" applyFill="1" applyBorder="1" applyAlignment="1">
      <alignment horizontal="right"/>
    </xf>
    <xf numFmtId="164" fontId="5" fillId="0" borderId="12" xfId="1" applyNumberFormat="1" applyFont="1" applyFill="1" applyBorder="1" applyAlignment="1">
      <alignment horizontal="right"/>
    </xf>
    <xf numFmtId="43" fontId="5" fillId="0" borderId="13" xfId="1" applyFont="1" applyFill="1" applyBorder="1" applyAlignment="1">
      <alignment horizontal="right"/>
    </xf>
    <xf numFmtId="43" fontId="5" fillId="2" borderId="11" xfId="1" applyFont="1" applyFill="1" applyBorder="1" applyAlignment="1">
      <alignment horizontal="right"/>
    </xf>
    <xf numFmtId="43" fontId="4" fillId="2" borderId="9" xfId="1" applyFont="1" applyFill="1" applyBorder="1" applyAlignment="1">
      <alignment horizontal="right"/>
    </xf>
    <xf numFmtId="164" fontId="5" fillId="0" borderId="14" xfId="1" applyNumberFormat="1" applyFont="1" applyFill="1" applyBorder="1" applyAlignment="1">
      <alignment horizontal="right"/>
    </xf>
    <xf numFmtId="164" fontId="5" fillId="0" borderId="15" xfId="1" applyNumberFormat="1" applyFont="1" applyFill="1" applyBorder="1" applyAlignment="1">
      <alignment horizontal="right"/>
    </xf>
    <xf numFmtId="164" fontId="4" fillId="0" borderId="15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5" fillId="2" borderId="15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164" fontId="4" fillId="2" borderId="16" xfId="1" applyNumberFormat="1" applyFont="1" applyFill="1" applyBorder="1" applyAlignment="1">
      <alignment horizontal="right"/>
    </xf>
    <xf numFmtId="164" fontId="4" fillId="2" borderId="17" xfId="1" applyNumberFormat="1" applyFont="1" applyFill="1" applyBorder="1" applyAlignment="1">
      <alignment horizontal="right"/>
    </xf>
    <xf numFmtId="43" fontId="4" fillId="0" borderId="16" xfId="1" applyFont="1" applyFill="1" applyBorder="1" applyAlignment="1">
      <alignment horizontal="right"/>
    </xf>
    <xf numFmtId="43" fontId="4" fillId="2" borderId="17" xfId="1" applyFont="1" applyFill="1" applyBorder="1" applyAlignment="1">
      <alignment horizontal="right"/>
    </xf>
    <xf numFmtId="43" fontId="2" fillId="0" borderId="0" xfId="0" applyNumberFormat="1" applyFont="1"/>
    <xf numFmtId="43" fontId="6" fillId="0" borderId="0" xfId="0" applyNumberFormat="1" applyFont="1"/>
    <xf numFmtId="0" fontId="7" fillId="2" borderId="21" xfId="0" applyFont="1" applyFill="1" applyBorder="1" applyAlignment="1">
      <alignment horizontal="center" textRotation="90" wrapText="1"/>
    </xf>
    <xf numFmtId="2" fontId="7" fillId="2" borderId="22" xfId="0" quotePrefix="1" applyNumberFormat="1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19" xfId="0" applyFont="1" applyFill="1" applyBorder="1" applyAlignment="1">
      <alignment horizontal="center" textRotation="90" wrapText="1"/>
    </xf>
    <xf numFmtId="2" fontId="7" fillId="2" borderId="22" xfId="0" applyNumberFormat="1" applyFont="1" applyFill="1" applyBorder="1" applyAlignment="1">
      <alignment horizontal="center" textRotation="90" wrapText="1"/>
    </xf>
    <xf numFmtId="0" fontId="8" fillId="0" borderId="0" xfId="0" applyFont="1"/>
    <xf numFmtId="0" fontId="9" fillId="2" borderId="23" xfId="0" applyFont="1" applyFill="1" applyBorder="1" applyAlignment="1">
      <alignment horizontal="left" wrapText="1"/>
    </xf>
    <xf numFmtId="2" fontId="9" fillId="2" borderId="23" xfId="0" applyNumberFormat="1" applyFont="1" applyFill="1" applyBorder="1" applyAlignment="1">
      <alignment textRotation="90" wrapText="1"/>
    </xf>
    <xf numFmtId="2" fontId="9" fillId="2" borderId="23" xfId="0" quotePrefix="1" applyNumberFormat="1" applyFont="1" applyFill="1" applyBorder="1" applyAlignment="1">
      <alignment horizontal="right" textRotation="90" wrapText="1"/>
    </xf>
    <xf numFmtId="0" fontId="7" fillId="2" borderId="24" xfId="0" quotePrefix="1" applyFont="1" applyFill="1" applyBorder="1" applyAlignment="1">
      <alignment horizontal="left" wrapText="1"/>
    </xf>
    <xf numFmtId="164" fontId="7" fillId="2" borderId="0" xfId="1" applyNumberFormat="1" applyFont="1" applyFill="1" applyBorder="1" applyAlignment="1">
      <alignment wrapText="1"/>
    </xf>
    <xf numFmtId="43" fontId="7" fillId="2" borderId="25" xfId="1" applyFont="1" applyFill="1" applyBorder="1" applyAlignment="1">
      <alignment textRotation="90" wrapText="1"/>
    </xf>
    <xf numFmtId="0" fontId="7" fillId="2" borderId="26" xfId="0" applyFont="1" applyFill="1" applyBorder="1" applyAlignment="1">
      <alignment textRotation="90" wrapText="1"/>
    </xf>
    <xf numFmtId="0" fontId="9" fillId="2" borderId="27" xfId="0" applyFont="1" applyFill="1" applyBorder="1" applyAlignment="1">
      <alignment horizontal="left" wrapText="1"/>
    </xf>
    <xf numFmtId="43" fontId="10" fillId="2" borderId="28" xfId="1" applyFont="1" applyFill="1" applyBorder="1"/>
    <xf numFmtId="43" fontId="10" fillId="2" borderId="29" xfId="1" applyFont="1" applyFill="1" applyBorder="1"/>
    <xf numFmtId="0" fontId="11" fillId="2" borderId="30" xfId="0" quotePrefix="1" applyFont="1" applyFill="1" applyBorder="1" applyAlignment="1">
      <alignment horizontal="left" wrapText="1"/>
    </xf>
    <xf numFmtId="164" fontId="11" fillId="2" borderId="0" xfId="1" quotePrefix="1" applyNumberFormat="1" applyFont="1" applyFill="1" applyBorder="1" applyAlignment="1">
      <alignment horizontal="left" wrapText="1"/>
    </xf>
    <xf numFmtId="43" fontId="7" fillId="2" borderId="31" xfId="1" applyFont="1" applyFill="1" applyBorder="1" applyAlignment="1">
      <alignment textRotation="90" wrapText="1"/>
    </xf>
    <xf numFmtId="0" fontId="7" fillId="2" borderId="32" xfId="0" applyFont="1" applyFill="1" applyBorder="1" applyAlignment="1">
      <alignment textRotation="90" wrapText="1"/>
    </xf>
    <xf numFmtId="43" fontId="10" fillId="2" borderId="33" xfId="1" applyFont="1" applyFill="1" applyBorder="1"/>
    <xf numFmtId="43" fontId="9" fillId="0" borderId="34" xfId="1" applyFont="1" applyFill="1" applyBorder="1"/>
    <xf numFmtId="164" fontId="11" fillId="2" borderId="0" xfId="1" applyNumberFormat="1" applyFont="1" applyFill="1" applyBorder="1" applyAlignment="1">
      <alignment horizontal="left" wrapText="1"/>
    </xf>
    <xf numFmtId="43" fontId="7" fillId="2" borderId="32" xfId="1" applyFont="1" applyFill="1" applyBorder="1" applyAlignment="1">
      <alignment textRotation="90" wrapText="1"/>
    </xf>
    <xf numFmtId="43" fontId="9" fillId="2" borderId="34" xfId="1" applyFont="1" applyFill="1" applyBorder="1"/>
    <xf numFmtId="0" fontId="7" fillId="2" borderId="35" xfId="0" applyFont="1" applyFill="1" applyBorder="1" applyAlignment="1">
      <alignment wrapText="1"/>
    </xf>
    <xf numFmtId="164" fontId="7" fillId="2" borderId="0" xfId="1" quotePrefix="1" applyNumberFormat="1" applyFont="1" applyFill="1" applyBorder="1" applyAlignment="1">
      <alignment horizontal="left" wrapText="1"/>
    </xf>
    <xf numFmtId="43" fontId="11" fillId="2" borderId="36" xfId="1" applyFont="1" applyFill="1" applyBorder="1"/>
    <xf numFmtId="43" fontId="7" fillId="2" borderId="37" xfId="1" applyFont="1" applyFill="1" applyBorder="1"/>
    <xf numFmtId="0" fontId="9" fillId="2" borderId="38" xfId="0" applyFont="1" applyFill="1" applyBorder="1" applyAlignment="1">
      <alignment horizontal="left" wrapText="1"/>
    </xf>
    <xf numFmtId="43" fontId="10" fillId="2" borderId="39" xfId="1" applyFont="1" applyFill="1" applyBorder="1"/>
    <xf numFmtId="43" fontId="9" fillId="2" borderId="40" xfId="1" applyFont="1" applyFill="1" applyBorder="1"/>
    <xf numFmtId="0" fontId="7" fillId="2" borderId="30" xfId="0" applyFont="1" applyFill="1" applyBorder="1" applyAlignment="1">
      <alignment horizontal="left" wrapText="1"/>
    </xf>
    <xf numFmtId="164" fontId="7" fillId="2" borderId="41" xfId="1" applyNumberFormat="1" applyFont="1" applyFill="1" applyBorder="1" applyAlignment="1">
      <alignment horizontal="left" wrapText="1"/>
    </xf>
    <xf numFmtId="43" fontId="7" fillId="2" borderId="43" xfId="1" quotePrefix="1" applyFont="1" applyFill="1" applyBorder="1" applyAlignment="1">
      <alignment horizontal="left" wrapText="1"/>
    </xf>
    <xf numFmtId="0" fontId="12" fillId="2" borderId="0" xfId="0" applyFont="1" applyFill="1" applyAlignment="1">
      <alignment horizontal="left" wrapText="1"/>
    </xf>
    <xf numFmtId="2" fontId="12" fillId="2" borderId="0" xfId="0" applyNumberFormat="1" applyFont="1" applyFill="1"/>
    <xf numFmtId="43" fontId="7" fillId="2" borderId="32" xfId="1" quotePrefix="1" applyFont="1" applyFill="1" applyBorder="1" applyAlignment="1">
      <alignment horizontal="left" wrapText="1"/>
    </xf>
    <xf numFmtId="0" fontId="7" fillId="2" borderId="35" xfId="0" quotePrefix="1" applyFont="1" applyFill="1" applyBorder="1" applyAlignment="1">
      <alignment horizontal="left" wrapText="1"/>
    </xf>
    <xf numFmtId="164" fontId="7" fillId="2" borderId="0" xfId="1" applyNumberFormat="1" applyFont="1" applyFill="1" applyBorder="1" applyAlignment="1">
      <alignment horizontal="left" wrapText="1"/>
    </xf>
    <xf numFmtId="43" fontId="11" fillId="2" borderId="36" xfId="1" applyFont="1" applyFill="1" applyBorder="1" applyAlignment="1">
      <alignment wrapText="1"/>
    </xf>
    <xf numFmtId="0" fontId="7" fillId="0" borderId="30" xfId="0" quotePrefix="1" applyFont="1" applyBorder="1" applyAlignment="1">
      <alignment horizontal="left"/>
    </xf>
    <xf numFmtId="164" fontId="7" fillId="0" borderId="41" xfId="1" applyNumberFormat="1" applyFont="1" applyFill="1" applyBorder="1" applyAlignment="1">
      <alignment horizontal="left" wrapText="1"/>
    </xf>
    <xf numFmtId="43" fontId="7" fillId="0" borderId="43" xfId="1" quotePrefix="1" applyFont="1" applyFill="1" applyBorder="1" applyAlignment="1">
      <alignment horizontal="left" wrapText="1"/>
    </xf>
    <xf numFmtId="0" fontId="11" fillId="0" borderId="30" xfId="0" quotePrefix="1" applyFont="1" applyBorder="1" applyAlignment="1">
      <alignment horizontal="left" wrapText="1"/>
    </xf>
    <xf numFmtId="164" fontId="11" fillId="0" borderId="0" xfId="1" applyNumberFormat="1" applyFont="1" applyFill="1" applyBorder="1" applyAlignment="1">
      <alignment horizontal="left" wrapText="1"/>
    </xf>
    <xf numFmtId="43" fontId="7" fillId="0" borderId="32" xfId="1" quotePrefix="1" applyFont="1" applyFill="1" applyBorder="1" applyAlignment="1">
      <alignment horizontal="left" wrapText="1"/>
    </xf>
    <xf numFmtId="43" fontId="13" fillId="0" borderId="0" xfId="1" applyFont="1"/>
    <xf numFmtId="0" fontId="7" fillId="0" borderId="35" xfId="0" quotePrefix="1" applyFont="1" applyBorder="1" applyAlignment="1">
      <alignment horizontal="left" wrapText="1"/>
    </xf>
    <xf numFmtId="164" fontId="7" fillId="0" borderId="44" xfId="1" applyNumberFormat="1" applyFont="1" applyFill="1" applyBorder="1" applyAlignment="1">
      <alignment horizontal="left" wrapText="1"/>
    </xf>
    <xf numFmtId="43" fontId="11" fillId="0" borderId="36" xfId="1" applyFont="1" applyFill="1" applyBorder="1" applyAlignment="1">
      <alignment wrapText="1"/>
    </xf>
    <xf numFmtId="43" fontId="7" fillId="0" borderId="37" xfId="1" applyFont="1" applyFill="1" applyBorder="1"/>
    <xf numFmtId="0" fontId="7" fillId="2" borderId="45" xfId="0" quotePrefix="1" applyFont="1" applyFill="1" applyBorder="1" applyAlignment="1">
      <alignment horizontal="left" wrapText="1"/>
    </xf>
    <xf numFmtId="164" fontId="7" fillId="2" borderId="50" xfId="1" applyNumberFormat="1" applyFont="1" applyFill="1" applyBorder="1" applyAlignment="1">
      <alignment horizontal="left" wrapText="1"/>
    </xf>
    <xf numFmtId="43" fontId="11" fillId="2" borderId="36" xfId="1" applyFont="1" applyFill="1" applyBorder="1" applyAlignment="1"/>
    <xf numFmtId="165" fontId="11" fillId="2" borderId="54" xfId="0" applyNumberFormat="1" applyFont="1" applyFill="1" applyBorder="1"/>
    <xf numFmtId="0" fontId="7" fillId="0" borderId="30" xfId="0" quotePrefix="1" applyFont="1" applyBorder="1" applyAlignment="1">
      <alignment horizontal="left" wrapText="1"/>
    </xf>
    <xf numFmtId="164" fontId="7" fillId="0" borderId="0" xfId="1" quotePrefix="1" applyNumberFormat="1" applyFont="1" applyFill="1" applyBorder="1" applyAlignment="1">
      <alignment horizontal="left" wrapText="1"/>
    </xf>
    <xf numFmtId="43" fontId="11" fillId="0" borderId="31" xfId="1" applyFont="1" applyFill="1" applyBorder="1"/>
    <xf numFmtId="43" fontId="11" fillId="0" borderId="31" xfId="1" applyFont="1" applyFill="1" applyBorder="1" applyAlignment="1"/>
    <xf numFmtId="43" fontId="7" fillId="0" borderId="32" xfId="1" applyFont="1" applyFill="1" applyBorder="1"/>
    <xf numFmtId="164" fontId="11" fillId="0" borderId="55" xfId="1" quotePrefix="1" applyNumberFormat="1" applyFont="1" applyFill="1" applyBorder="1" applyAlignment="1">
      <alignment horizontal="left" wrapText="1"/>
    </xf>
    <xf numFmtId="43" fontId="11" fillId="0" borderId="0" xfId="1" applyFont="1" applyFill="1" applyBorder="1"/>
    <xf numFmtId="165" fontId="11" fillId="0" borderId="54" xfId="0" applyNumberFormat="1" applyFont="1" applyBorder="1"/>
    <xf numFmtId="164" fontId="11" fillId="0" borderId="55" xfId="1" applyNumberFormat="1" applyFont="1" applyFill="1" applyBorder="1" applyAlignment="1">
      <alignment horizontal="left" wrapText="1"/>
    </xf>
    <xf numFmtId="164" fontId="7" fillId="0" borderId="0" xfId="1" applyNumberFormat="1" applyFont="1" applyFill="1" applyBorder="1" applyAlignment="1">
      <alignment wrapText="1"/>
    </xf>
    <xf numFmtId="43" fontId="7" fillId="0" borderId="43" xfId="1" applyFont="1" applyFill="1" applyBorder="1" applyAlignment="1">
      <alignment wrapText="1"/>
    </xf>
    <xf numFmtId="43" fontId="7" fillId="0" borderId="32" xfId="1" applyFont="1" applyFill="1" applyBorder="1" applyAlignment="1">
      <alignment wrapText="1"/>
    </xf>
    <xf numFmtId="164" fontId="7" fillId="0" borderId="50" xfId="1" quotePrefix="1" applyNumberFormat="1" applyFont="1" applyFill="1" applyBorder="1" applyAlignment="1">
      <alignment horizontal="left" wrapText="1"/>
    </xf>
    <xf numFmtId="43" fontId="11" fillId="0" borderId="31" xfId="1" applyFont="1" applyFill="1" applyBorder="1" applyAlignment="1">
      <alignment wrapText="1"/>
    </xf>
    <xf numFmtId="0" fontId="7" fillId="0" borderId="45" xfId="0" quotePrefix="1" applyFont="1" applyBorder="1" applyAlignment="1">
      <alignment horizontal="left" wrapText="1"/>
    </xf>
    <xf numFmtId="164" fontId="7" fillId="0" borderId="57" xfId="1" applyNumberFormat="1" applyFont="1" applyFill="1" applyBorder="1" applyAlignment="1">
      <alignment wrapText="1"/>
    </xf>
    <xf numFmtId="164" fontId="11" fillId="0" borderId="0" xfId="1" quotePrefix="1" applyNumberFormat="1" applyFont="1" applyFill="1" applyBorder="1" applyAlignment="1">
      <alignment horizontal="left" wrapText="1"/>
    </xf>
    <xf numFmtId="165" fontId="11" fillId="2" borderId="61" xfId="0" applyNumberFormat="1" applyFont="1" applyFill="1" applyBorder="1"/>
    <xf numFmtId="43" fontId="11" fillId="0" borderId="36" xfId="1" quotePrefix="1" applyFont="1" applyFill="1" applyBorder="1" applyAlignment="1">
      <alignment horizontal="left" wrapText="1"/>
    </xf>
    <xf numFmtId="43" fontId="11" fillId="0" borderId="32" xfId="1" applyFont="1" applyFill="1" applyBorder="1" applyAlignment="1">
      <alignment wrapText="1"/>
    </xf>
    <xf numFmtId="165" fontId="7" fillId="2" borderId="67" xfId="0" applyNumberFormat="1" applyFont="1" applyFill="1" applyBorder="1"/>
    <xf numFmtId="164" fontId="11" fillId="0" borderId="0" xfId="1" applyNumberFormat="1" applyFont="1" applyFill="1" applyBorder="1" applyAlignment="1">
      <alignment wrapText="1"/>
    </xf>
    <xf numFmtId="0" fontId="15" fillId="2" borderId="0" xfId="0" applyFont="1" applyFill="1"/>
    <xf numFmtId="165" fontId="15" fillId="2" borderId="0" xfId="0" applyNumberFormat="1" applyFont="1" applyFill="1"/>
    <xf numFmtId="0" fontId="16" fillId="0" borderId="0" xfId="0" applyFont="1"/>
    <xf numFmtId="0" fontId="14" fillId="0" borderId="0" xfId="0" applyFont="1"/>
    <xf numFmtId="0" fontId="17" fillId="0" borderId="0" xfId="0" applyFont="1"/>
    <xf numFmtId="164" fontId="7" fillId="0" borderId="50" xfId="1" applyNumberFormat="1" applyFont="1" applyFill="1" applyBorder="1" applyAlignment="1">
      <alignment horizontal="left" wrapText="1"/>
    </xf>
    <xf numFmtId="43" fontId="11" fillId="0" borderId="36" xfId="1" applyFont="1" applyFill="1" applyBorder="1"/>
    <xf numFmtId="43" fontId="11" fillId="0" borderId="36" xfId="1" applyFont="1" applyFill="1" applyBorder="1" applyAlignment="1"/>
    <xf numFmtId="0" fontId="7" fillId="0" borderId="65" xfId="0" quotePrefix="1" applyFont="1" applyBorder="1" applyAlignment="1">
      <alignment horizontal="left" wrapText="1"/>
    </xf>
    <xf numFmtId="164" fontId="7" fillId="0" borderId="66" xfId="1" applyNumberFormat="1" applyFont="1" applyFill="1" applyBorder="1" applyAlignment="1">
      <alignment horizontal="left" wrapText="1"/>
    </xf>
    <xf numFmtId="43" fontId="11" fillId="0" borderId="68" xfId="1" applyFont="1" applyFill="1" applyBorder="1"/>
    <xf numFmtId="43" fontId="11" fillId="0" borderId="68" xfId="1" applyFont="1" applyFill="1" applyBorder="1" applyAlignment="1"/>
    <xf numFmtId="43" fontId="7" fillId="0" borderId="69" xfId="1" applyFont="1" applyFill="1" applyBorder="1"/>
    <xf numFmtId="43" fontId="13" fillId="0" borderId="0" xfId="1" applyFont="1" applyBorder="1"/>
    <xf numFmtId="0" fontId="12" fillId="2" borderId="0" xfId="0" applyFont="1" applyFill="1"/>
    <xf numFmtId="165" fontId="12" fillId="2" borderId="0" xfId="0" applyNumberFormat="1" applyFont="1" applyFill="1"/>
    <xf numFmtId="0" fontId="11" fillId="0" borderId="0" xfId="0" quotePrefix="1" applyFont="1" applyAlignment="1">
      <alignment horizontal="left" wrapText="1"/>
    </xf>
    <xf numFmtId="43" fontId="11" fillId="0" borderId="6" xfId="1" applyFont="1" applyFill="1" applyBorder="1"/>
    <xf numFmtId="43" fontId="11" fillId="0" borderId="50" xfId="1" applyFont="1" applyFill="1" applyBorder="1"/>
    <xf numFmtId="43" fontId="11" fillId="0" borderId="6" xfId="1" applyFont="1" applyFill="1" applyBorder="1" applyAlignment="1"/>
    <xf numFmtId="43" fontId="11" fillId="0" borderId="70" xfId="1" applyFont="1" applyFill="1" applyBorder="1" applyAlignment="1">
      <alignment wrapText="1"/>
    </xf>
    <xf numFmtId="43" fontId="11" fillId="0" borderId="56" xfId="1" applyFont="1" applyFill="1" applyBorder="1" applyAlignment="1">
      <alignment wrapText="1"/>
    </xf>
    <xf numFmtId="43" fontId="11" fillId="0" borderId="42" xfId="1" applyFont="1" applyFill="1" applyBorder="1" applyAlignment="1">
      <alignment wrapText="1"/>
    </xf>
    <xf numFmtId="43" fontId="11" fillId="2" borderId="31" xfId="1" applyFont="1" applyFill="1" applyBorder="1" applyAlignment="1">
      <alignment textRotation="90" wrapText="1"/>
    </xf>
    <xf numFmtId="43" fontId="11" fillId="2" borderId="42" xfId="1" quotePrefix="1" applyFont="1" applyFill="1" applyBorder="1" applyAlignment="1">
      <alignment horizontal="left" wrapText="1"/>
    </xf>
    <xf numFmtId="43" fontId="11" fillId="2" borderId="6" xfId="1" quotePrefix="1" applyFont="1" applyFill="1" applyBorder="1" applyAlignment="1">
      <alignment horizontal="left" wrapText="1"/>
    </xf>
    <xf numFmtId="43" fontId="11" fillId="0" borderId="42" xfId="1" quotePrefix="1" applyFont="1" applyFill="1" applyBorder="1" applyAlignment="1">
      <alignment horizontal="left" wrapText="1"/>
    </xf>
    <xf numFmtId="43" fontId="11" fillId="0" borderId="6" xfId="1" quotePrefix="1" applyFont="1" applyFill="1" applyBorder="1" applyAlignment="1">
      <alignment horizontal="left" wrapText="1"/>
    </xf>
    <xf numFmtId="0" fontId="11" fillId="2" borderId="51" xfId="0" quotePrefix="1" applyFont="1" applyFill="1" applyBorder="1" applyAlignment="1">
      <alignment horizontal="left"/>
    </xf>
    <xf numFmtId="0" fontId="11" fillId="2" borderId="52" xfId="0" quotePrefix="1" applyFont="1" applyFill="1" applyBorder="1" applyAlignment="1">
      <alignment horizontal="left"/>
    </xf>
    <xf numFmtId="0" fontId="11" fillId="2" borderId="53" xfId="0" quotePrefix="1" applyFont="1" applyFill="1" applyBorder="1" applyAlignment="1">
      <alignment horizontal="left"/>
    </xf>
    <xf numFmtId="0" fontId="11" fillId="2" borderId="46" xfId="0" quotePrefix="1" applyFont="1" applyFill="1" applyBorder="1" applyAlignment="1">
      <alignment horizontal="left"/>
    </xf>
    <xf numFmtId="0" fontId="11" fillId="2" borderId="47" xfId="0" quotePrefix="1" applyFont="1" applyFill="1" applyBorder="1" applyAlignment="1">
      <alignment horizontal="left"/>
    </xf>
    <xf numFmtId="0" fontId="11" fillId="2" borderId="48" xfId="0" quotePrefix="1" applyFont="1" applyFill="1" applyBorder="1" applyAlignment="1">
      <alignment horizontal="left"/>
    </xf>
    <xf numFmtId="164" fontId="4" fillId="3" borderId="7" xfId="1" applyNumberFormat="1" applyFont="1" applyFill="1" applyBorder="1" applyAlignment="1">
      <alignment horizontal="right"/>
    </xf>
    <xf numFmtId="43" fontId="4" fillId="3" borderId="5" xfId="1" applyFont="1" applyFill="1" applyBorder="1" applyAlignment="1">
      <alignment horizontal="right"/>
    </xf>
    <xf numFmtId="43" fontId="5" fillId="3" borderId="5" xfId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165" fontId="11" fillId="3" borderId="49" xfId="0" applyNumberFormat="1" applyFont="1" applyFill="1" applyBorder="1"/>
    <xf numFmtId="164" fontId="4" fillId="0" borderId="18" xfId="1" applyNumberFormat="1" applyFont="1" applyFill="1" applyBorder="1" applyAlignment="1">
      <alignment horizontal="right"/>
    </xf>
    <xf numFmtId="0" fontId="7" fillId="2" borderId="19" xfId="0" quotePrefix="1" applyFont="1" applyFill="1" applyBorder="1" applyAlignment="1">
      <alignment horizontal="center" wrapText="1"/>
    </xf>
    <xf numFmtId="0" fontId="7" fillId="2" borderId="20" xfId="0" quotePrefix="1" applyFont="1" applyFill="1" applyBorder="1" applyAlignment="1">
      <alignment horizontal="center" wrapText="1"/>
    </xf>
    <xf numFmtId="0" fontId="14" fillId="0" borderId="62" xfId="0" applyFont="1" applyBorder="1"/>
    <xf numFmtId="0" fontId="14" fillId="0" borderId="63" xfId="0" applyFont="1" applyBorder="1"/>
    <xf numFmtId="0" fontId="14" fillId="0" borderId="64" xfId="0" applyFont="1" applyBorder="1"/>
    <xf numFmtId="0" fontId="7" fillId="2" borderId="65" xfId="0" quotePrefix="1" applyFont="1" applyFill="1" applyBorder="1" applyAlignment="1">
      <alignment horizontal="left"/>
    </xf>
    <xf numFmtId="0" fontId="7" fillId="2" borderId="66" xfId="0" quotePrefix="1" applyFont="1" applyFill="1" applyBorder="1" applyAlignment="1">
      <alignment horizontal="left"/>
    </xf>
    <xf numFmtId="0" fontId="11" fillId="2" borderId="51" xfId="0" applyFont="1" applyFill="1" applyBorder="1" applyAlignment="1">
      <alignment horizontal="left"/>
    </xf>
    <xf numFmtId="0" fontId="11" fillId="2" borderId="52" xfId="0" applyFont="1" applyFill="1" applyBorder="1" applyAlignment="1">
      <alignment horizontal="left"/>
    </xf>
    <xf numFmtId="0" fontId="11" fillId="2" borderId="53" xfId="0" applyFont="1" applyFill="1" applyBorder="1" applyAlignment="1">
      <alignment horizontal="left"/>
    </xf>
    <xf numFmtId="0" fontId="11" fillId="2" borderId="58" xfId="0" quotePrefix="1" applyFont="1" applyFill="1" applyBorder="1" applyAlignment="1">
      <alignment horizontal="left"/>
    </xf>
    <xf numFmtId="0" fontId="11" fillId="2" borderId="59" xfId="0" quotePrefix="1" applyFont="1" applyFill="1" applyBorder="1" applyAlignment="1">
      <alignment horizontal="left"/>
    </xf>
    <xf numFmtId="0" fontId="11" fillId="2" borderId="60" xfId="0" quotePrefix="1" applyFont="1" applyFill="1" applyBorder="1" applyAlignment="1">
      <alignment horizontal="left"/>
    </xf>
    <xf numFmtId="165" fontId="11" fillId="0" borderId="54" xfId="0" applyNumberFormat="1" applyFont="1" applyFill="1" applyBorder="1"/>
    <xf numFmtId="43" fontId="4" fillId="0" borderId="71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62FD-FF93-4883-8CB2-2BDFFC269277}">
  <sheetPr>
    <pageSetUpPr fitToPage="1"/>
  </sheetPr>
  <dimension ref="A1:L68"/>
  <sheetViews>
    <sheetView view="pageLayout" topLeftCell="A14" zoomScaleNormal="100" workbookViewId="0">
      <selection activeCell="I65" sqref="I65"/>
    </sheetView>
  </sheetViews>
  <sheetFormatPr defaultRowHeight="15"/>
  <cols>
    <col min="1" max="1" width="9.42578125" customWidth="1"/>
    <col min="2" max="2" width="18" bestFit="1" customWidth="1"/>
    <col min="3" max="3" width="9.5703125" bestFit="1" customWidth="1"/>
    <col min="4" max="4" width="11.5703125" bestFit="1" customWidth="1"/>
    <col min="5" max="5" width="10" bestFit="1" customWidth="1"/>
    <col min="6" max="6" width="11.5703125" bestFit="1" customWidth="1"/>
    <col min="8" max="8" width="11.5703125" bestFit="1" customWidth="1"/>
    <col min="10" max="10" width="4.7109375" bestFit="1" customWidth="1"/>
    <col min="11" max="11" width="13.28515625" bestFit="1" customWidth="1"/>
    <col min="12" max="12" width="18" customWidth="1"/>
  </cols>
  <sheetData>
    <row r="1" spans="1:12" ht="87.75" customHeight="1" thickTop="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8"/>
      <c r="K1" s="9"/>
    </row>
    <row r="2" spans="1:12">
      <c r="A2" s="10" t="s">
        <v>9</v>
      </c>
      <c r="B2" s="11" t="s">
        <v>10</v>
      </c>
      <c r="C2" s="12">
        <v>19</v>
      </c>
      <c r="D2" s="13">
        <v>737495</v>
      </c>
      <c r="E2" s="14">
        <v>97.44</v>
      </c>
      <c r="F2" s="14">
        <v>18</v>
      </c>
      <c r="G2" s="14">
        <v>7</v>
      </c>
      <c r="H2" s="14">
        <v>98.21</v>
      </c>
      <c r="I2" s="15">
        <f t="shared" ref="I2:I64" si="0">SUM(E2:H2)</f>
        <v>220.64999999999998</v>
      </c>
      <c r="J2" s="10">
        <v>1</v>
      </c>
      <c r="K2" s="16"/>
      <c r="L2" s="16"/>
    </row>
    <row r="3" spans="1:12">
      <c r="A3" s="17" t="s">
        <v>11</v>
      </c>
      <c r="B3" s="18" t="s">
        <v>10</v>
      </c>
      <c r="C3" s="18">
        <v>19</v>
      </c>
      <c r="D3" s="19">
        <v>581841</v>
      </c>
      <c r="E3" s="14">
        <v>97.44</v>
      </c>
      <c r="F3" s="20">
        <f>+F2</f>
        <v>18</v>
      </c>
      <c r="G3" s="167">
        <v>5.14</v>
      </c>
      <c r="H3" s="20">
        <v>98.21</v>
      </c>
      <c r="I3" s="21">
        <f t="shared" si="0"/>
        <v>218.79</v>
      </c>
      <c r="J3" s="17">
        <v>2</v>
      </c>
      <c r="K3" s="16"/>
      <c r="L3" s="16"/>
    </row>
    <row r="4" spans="1:12">
      <c r="A4" s="10" t="s">
        <v>12</v>
      </c>
      <c r="B4" s="11" t="s">
        <v>10</v>
      </c>
      <c r="C4" s="11" t="s">
        <v>13</v>
      </c>
      <c r="D4" s="22">
        <v>22440</v>
      </c>
      <c r="E4" s="14">
        <v>97.44</v>
      </c>
      <c r="F4" s="14">
        <f>+F2</f>
        <v>18</v>
      </c>
      <c r="G4" s="166">
        <v>4.43</v>
      </c>
      <c r="H4" s="14">
        <v>97.76</v>
      </c>
      <c r="I4" s="15">
        <f t="shared" si="0"/>
        <v>217.63</v>
      </c>
      <c r="J4" s="10">
        <v>3</v>
      </c>
      <c r="K4" s="16"/>
      <c r="L4" s="16"/>
    </row>
    <row r="5" spans="1:12">
      <c r="A5" s="23" t="s">
        <v>11</v>
      </c>
      <c r="B5" s="24" t="s">
        <v>10</v>
      </c>
      <c r="C5" s="24" t="s">
        <v>14</v>
      </c>
      <c r="D5" s="25">
        <v>53266</v>
      </c>
      <c r="E5" s="14">
        <v>97.44</v>
      </c>
      <c r="F5" s="26">
        <f>+F2</f>
        <v>18</v>
      </c>
      <c r="G5" s="26">
        <f>+G3</f>
        <v>5.14</v>
      </c>
      <c r="H5" s="26">
        <v>102.98</v>
      </c>
      <c r="I5" s="27">
        <f t="shared" si="0"/>
        <v>223.56</v>
      </c>
      <c r="J5" s="17">
        <v>4</v>
      </c>
      <c r="K5" s="16"/>
      <c r="L5" s="16"/>
    </row>
    <row r="6" spans="1:12">
      <c r="A6" s="10" t="s">
        <v>9</v>
      </c>
      <c r="B6" s="11" t="s">
        <v>15</v>
      </c>
      <c r="C6" s="11">
        <v>19</v>
      </c>
      <c r="D6" s="22">
        <v>1271455</v>
      </c>
      <c r="E6" s="14">
        <v>97.44</v>
      </c>
      <c r="F6" s="14">
        <v>18</v>
      </c>
      <c r="G6" s="14">
        <f>+G2</f>
        <v>7</v>
      </c>
      <c r="H6" s="14">
        <f>+H2</f>
        <v>98.21</v>
      </c>
      <c r="I6" s="15">
        <f t="shared" si="0"/>
        <v>220.64999999999998</v>
      </c>
      <c r="J6" s="10">
        <v>5</v>
      </c>
      <c r="K6" s="16"/>
      <c r="L6" s="16"/>
    </row>
    <row r="7" spans="1:12">
      <c r="A7" s="23"/>
      <c r="B7" s="24" t="s">
        <v>15</v>
      </c>
      <c r="C7" s="24">
        <v>19</v>
      </c>
      <c r="D7" s="25">
        <v>59670</v>
      </c>
      <c r="E7" s="14">
        <v>97.44</v>
      </c>
      <c r="F7" s="26">
        <f>+F6</f>
        <v>18</v>
      </c>
      <c r="G7" s="26"/>
      <c r="H7" s="26">
        <f>+H2</f>
        <v>98.21</v>
      </c>
      <c r="I7" s="27">
        <f t="shared" si="0"/>
        <v>213.64999999999998</v>
      </c>
      <c r="J7" s="17">
        <v>6</v>
      </c>
      <c r="K7" s="16"/>
      <c r="L7" s="16"/>
    </row>
    <row r="8" spans="1:12">
      <c r="A8" s="13" t="s">
        <v>9</v>
      </c>
      <c r="B8" s="11" t="s">
        <v>16</v>
      </c>
      <c r="C8" s="11">
        <v>19</v>
      </c>
      <c r="D8" s="22">
        <v>1386725</v>
      </c>
      <c r="E8" s="14">
        <v>97.44</v>
      </c>
      <c r="F8" s="14">
        <v>27.29</v>
      </c>
      <c r="G8" s="14">
        <f>+G2</f>
        <v>7</v>
      </c>
      <c r="H8" s="14">
        <f>+H2</f>
        <v>98.21</v>
      </c>
      <c r="I8" s="15">
        <f t="shared" si="0"/>
        <v>229.94</v>
      </c>
      <c r="J8" s="10">
        <v>7</v>
      </c>
      <c r="K8" s="16"/>
      <c r="L8" s="16"/>
    </row>
    <row r="9" spans="1:12">
      <c r="A9" s="23" t="s">
        <v>12</v>
      </c>
      <c r="B9" s="24" t="s">
        <v>16</v>
      </c>
      <c r="C9" s="24" t="s">
        <v>13</v>
      </c>
      <c r="D9" s="25">
        <v>24174</v>
      </c>
      <c r="E9" s="14">
        <v>97.44</v>
      </c>
      <c r="F9" s="26">
        <f>+F8</f>
        <v>27.29</v>
      </c>
      <c r="G9" s="26">
        <v>4.43</v>
      </c>
      <c r="H9" s="26">
        <f>+H4</f>
        <v>97.76</v>
      </c>
      <c r="I9" s="27">
        <f t="shared" si="0"/>
        <v>226.92000000000002</v>
      </c>
      <c r="J9" s="17">
        <v>8</v>
      </c>
      <c r="K9" s="16"/>
      <c r="L9" s="16"/>
    </row>
    <row r="10" spans="1:12">
      <c r="A10" s="28" t="s">
        <v>9</v>
      </c>
      <c r="B10" s="28" t="s">
        <v>17</v>
      </c>
      <c r="C10" s="28">
        <v>19</v>
      </c>
      <c r="D10" s="29">
        <v>1618054</v>
      </c>
      <c r="E10" s="14">
        <v>97.44</v>
      </c>
      <c r="F10" s="30">
        <v>18</v>
      </c>
      <c r="G10" s="30">
        <f>+G2</f>
        <v>7</v>
      </c>
      <c r="H10" s="30">
        <f>+H2</f>
        <v>98.21</v>
      </c>
      <c r="I10" s="31">
        <f t="shared" si="0"/>
        <v>220.64999999999998</v>
      </c>
      <c r="J10" s="10">
        <v>9</v>
      </c>
      <c r="K10" s="16"/>
      <c r="L10" s="16"/>
    </row>
    <row r="11" spans="1:12">
      <c r="A11" s="17" t="s">
        <v>18</v>
      </c>
      <c r="B11" s="18" t="s">
        <v>19</v>
      </c>
      <c r="C11" s="18">
        <v>24</v>
      </c>
      <c r="D11" s="19">
        <v>486094</v>
      </c>
      <c r="E11" s="14">
        <v>97.44</v>
      </c>
      <c r="F11" s="20">
        <v>18</v>
      </c>
      <c r="G11" s="20">
        <v>10.49</v>
      </c>
      <c r="H11" s="20">
        <v>96.76</v>
      </c>
      <c r="I11" s="21">
        <f t="shared" si="0"/>
        <v>222.69</v>
      </c>
      <c r="J11" s="17">
        <v>10</v>
      </c>
      <c r="K11" s="16"/>
      <c r="L11" s="16"/>
    </row>
    <row r="12" spans="1:12">
      <c r="A12" s="10" t="s">
        <v>18</v>
      </c>
      <c r="B12" s="11" t="s">
        <v>19</v>
      </c>
      <c r="C12" s="11">
        <v>19</v>
      </c>
      <c r="D12" s="22">
        <v>118369</v>
      </c>
      <c r="E12" s="14">
        <v>97.44</v>
      </c>
      <c r="F12" s="14">
        <f>+F11</f>
        <v>18</v>
      </c>
      <c r="G12" s="14">
        <v>10.35</v>
      </c>
      <c r="H12" s="14">
        <v>98.21</v>
      </c>
      <c r="I12" s="15">
        <f t="shared" si="0"/>
        <v>224</v>
      </c>
      <c r="J12" s="10">
        <v>11</v>
      </c>
      <c r="K12" s="16"/>
      <c r="L12" s="16"/>
    </row>
    <row r="13" spans="1:12">
      <c r="A13" s="23" t="s">
        <v>9</v>
      </c>
      <c r="B13" s="24" t="s">
        <v>19</v>
      </c>
      <c r="C13" s="24">
        <v>19</v>
      </c>
      <c r="D13" s="25">
        <v>1077069</v>
      </c>
      <c r="E13" s="14">
        <v>97.44</v>
      </c>
      <c r="F13" s="26">
        <v>18</v>
      </c>
      <c r="G13" s="26">
        <f>+G2</f>
        <v>7</v>
      </c>
      <c r="H13" s="26">
        <f>+H2</f>
        <v>98.21</v>
      </c>
      <c r="I13" s="27">
        <f t="shared" si="0"/>
        <v>220.64999999999998</v>
      </c>
      <c r="J13" s="17">
        <v>12</v>
      </c>
      <c r="K13" s="16"/>
      <c r="L13" s="16"/>
    </row>
    <row r="14" spans="1:12">
      <c r="A14" s="10" t="s">
        <v>18</v>
      </c>
      <c r="B14" s="11" t="s">
        <v>20</v>
      </c>
      <c r="C14" s="11">
        <v>24</v>
      </c>
      <c r="D14" s="22">
        <v>135038</v>
      </c>
      <c r="E14" s="14">
        <v>97.44</v>
      </c>
      <c r="F14" s="14">
        <v>18</v>
      </c>
      <c r="G14" s="14">
        <f>+G11</f>
        <v>10.49</v>
      </c>
      <c r="H14" s="14">
        <v>96.76</v>
      </c>
      <c r="I14" s="15">
        <f t="shared" si="0"/>
        <v>222.69</v>
      </c>
      <c r="J14" s="10">
        <v>14</v>
      </c>
      <c r="K14" s="16"/>
      <c r="L14" s="16"/>
    </row>
    <row r="15" spans="1:12">
      <c r="A15" s="17" t="s">
        <v>21</v>
      </c>
      <c r="B15" s="18" t="s">
        <v>20</v>
      </c>
      <c r="C15" s="18">
        <v>24</v>
      </c>
      <c r="D15" s="19">
        <v>291786</v>
      </c>
      <c r="E15" s="14">
        <v>97.44</v>
      </c>
      <c r="F15" s="20">
        <f>+F14</f>
        <v>18</v>
      </c>
      <c r="G15" s="167">
        <v>13</v>
      </c>
      <c r="H15" s="20">
        <f>+H11</f>
        <v>96.76</v>
      </c>
      <c r="I15" s="21">
        <f t="shared" si="0"/>
        <v>225.2</v>
      </c>
      <c r="J15" s="17">
        <v>15</v>
      </c>
      <c r="K15" s="16"/>
      <c r="L15" s="16"/>
    </row>
    <row r="16" spans="1:12">
      <c r="A16" s="10" t="s">
        <v>18</v>
      </c>
      <c r="B16" s="11" t="s">
        <v>20</v>
      </c>
      <c r="C16" s="11" t="s">
        <v>22</v>
      </c>
      <c r="D16" s="22">
        <v>11825</v>
      </c>
      <c r="E16" s="14">
        <v>97.44</v>
      </c>
      <c r="F16" s="14">
        <f>+F14</f>
        <v>18</v>
      </c>
      <c r="G16" s="14">
        <f>+G11</f>
        <v>10.49</v>
      </c>
      <c r="H16" s="14">
        <v>148.35</v>
      </c>
      <c r="I16" s="15">
        <f t="shared" si="0"/>
        <v>274.27999999999997</v>
      </c>
      <c r="J16" s="10">
        <v>16</v>
      </c>
      <c r="K16" s="16"/>
      <c r="L16" s="16"/>
    </row>
    <row r="17" spans="1:12">
      <c r="A17" s="24" t="s">
        <v>21</v>
      </c>
      <c r="B17" s="24" t="s">
        <v>20</v>
      </c>
      <c r="C17" s="24" t="s">
        <v>22</v>
      </c>
      <c r="D17" s="25">
        <v>335248</v>
      </c>
      <c r="E17" s="14">
        <v>97.44</v>
      </c>
      <c r="F17" s="26">
        <f>+F14</f>
        <v>18</v>
      </c>
      <c r="G17" s="26">
        <f>+G15</f>
        <v>13</v>
      </c>
      <c r="H17" s="26">
        <f>+H16</f>
        <v>148.35</v>
      </c>
      <c r="I17" s="27">
        <f t="shared" si="0"/>
        <v>276.78999999999996</v>
      </c>
      <c r="J17" s="23">
        <v>17</v>
      </c>
      <c r="K17" s="16"/>
      <c r="L17" s="16"/>
    </row>
    <row r="18" spans="1:12">
      <c r="A18" s="10" t="s">
        <v>23</v>
      </c>
      <c r="B18" s="11" t="s">
        <v>24</v>
      </c>
      <c r="C18" s="11">
        <v>19</v>
      </c>
      <c r="D18" s="22">
        <v>9010</v>
      </c>
      <c r="E18" s="14">
        <v>97.44</v>
      </c>
      <c r="F18" s="14">
        <v>36.17</v>
      </c>
      <c r="G18" s="14">
        <v>5</v>
      </c>
      <c r="H18" s="14">
        <v>98.21</v>
      </c>
      <c r="I18" s="15">
        <f t="shared" si="0"/>
        <v>236.82</v>
      </c>
      <c r="J18" s="10">
        <v>18</v>
      </c>
      <c r="K18" s="16"/>
      <c r="L18" s="16"/>
    </row>
    <row r="19" spans="1:12">
      <c r="A19" s="24" t="s">
        <v>9</v>
      </c>
      <c r="B19" s="24" t="s">
        <v>24</v>
      </c>
      <c r="C19" s="24">
        <v>19</v>
      </c>
      <c r="D19" s="25">
        <v>1455531</v>
      </c>
      <c r="E19" s="14">
        <v>97.44</v>
      </c>
      <c r="F19" s="26">
        <f>+F18</f>
        <v>36.17</v>
      </c>
      <c r="G19" s="26">
        <f>+G2</f>
        <v>7</v>
      </c>
      <c r="H19" s="26">
        <f>+H2</f>
        <v>98.21</v>
      </c>
      <c r="I19" s="27">
        <f t="shared" si="0"/>
        <v>238.82</v>
      </c>
      <c r="J19" s="17">
        <v>19</v>
      </c>
      <c r="K19" s="16"/>
      <c r="L19" s="16"/>
    </row>
    <row r="20" spans="1:12">
      <c r="A20" s="28" t="s">
        <v>23</v>
      </c>
      <c r="B20" s="28" t="s">
        <v>25</v>
      </c>
      <c r="C20" s="28">
        <v>6</v>
      </c>
      <c r="D20" s="29">
        <v>1975154</v>
      </c>
      <c r="E20" s="14">
        <v>97.44</v>
      </c>
      <c r="F20" s="30">
        <v>6.58</v>
      </c>
      <c r="G20" s="30">
        <f>+G18</f>
        <v>5</v>
      </c>
      <c r="H20" s="32">
        <v>77</v>
      </c>
      <c r="I20" s="31">
        <f t="shared" si="0"/>
        <v>186.01999999999998</v>
      </c>
      <c r="J20" s="10">
        <v>20</v>
      </c>
      <c r="K20" s="16"/>
      <c r="L20" s="16"/>
    </row>
    <row r="21" spans="1:12">
      <c r="A21" s="24" t="s">
        <v>18</v>
      </c>
      <c r="B21" s="24" t="s">
        <v>26</v>
      </c>
      <c r="C21" s="24">
        <v>24</v>
      </c>
      <c r="D21" s="25">
        <v>1497740</v>
      </c>
      <c r="E21" s="14">
        <v>97.44</v>
      </c>
      <c r="F21" s="26">
        <v>18</v>
      </c>
      <c r="G21" s="26">
        <v>9.81</v>
      </c>
      <c r="H21" s="26">
        <v>96.76</v>
      </c>
      <c r="I21" s="27">
        <f t="shared" si="0"/>
        <v>222.01</v>
      </c>
      <c r="J21" s="23">
        <v>21</v>
      </c>
      <c r="K21" s="16"/>
      <c r="L21" s="16"/>
    </row>
    <row r="22" spans="1:12">
      <c r="A22" s="10" t="s">
        <v>9</v>
      </c>
      <c r="B22" s="11" t="s">
        <v>27</v>
      </c>
      <c r="C22" s="11">
        <v>19</v>
      </c>
      <c r="D22" s="22">
        <v>320753</v>
      </c>
      <c r="E22" s="14">
        <v>97.44</v>
      </c>
      <c r="F22" s="14">
        <v>18.010000000000002</v>
      </c>
      <c r="G22" s="14">
        <f>+G2</f>
        <v>7</v>
      </c>
      <c r="H22" s="14">
        <f>+H2</f>
        <v>98.21</v>
      </c>
      <c r="I22" s="15">
        <f t="shared" si="0"/>
        <v>220.66</v>
      </c>
      <c r="J22" s="10">
        <v>23</v>
      </c>
      <c r="K22" s="16"/>
      <c r="L22" s="16"/>
    </row>
    <row r="23" spans="1:12">
      <c r="A23" s="17" t="s">
        <v>23</v>
      </c>
      <c r="B23" s="18" t="s">
        <v>27</v>
      </c>
      <c r="C23" s="18">
        <v>19</v>
      </c>
      <c r="D23" s="19">
        <v>218395</v>
      </c>
      <c r="E23" s="14">
        <v>97.44</v>
      </c>
      <c r="F23" s="20">
        <f>+F22</f>
        <v>18.010000000000002</v>
      </c>
      <c r="G23" s="20">
        <f>+G18</f>
        <v>5</v>
      </c>
      <c r="H23" s="20">
        <v>98.21</v>
      </c>
      <c r="I23" s="21">
        <f t="shared" si="0"/>
        <v>218.66</v>
      </c>
      <c r="J23" s="17">
        <v>24</v>
      </c>
      <c r="K23" s="16"/>
      <c r="L23" s="16"/>
    </row>
    <row r="24" spans="1:12">
      <c r="A24" s="10"/>
      <c r="B24" s="11" t="s">
        <v>27</v>
      </c>
      <c r="C24" s="11">
        <v>19</v>
      </c>
      <c r="D24" s="22">
        <v>581974</v>
      </c>
      <c r="E24" s="14">
        <v>97.44</v>
      </c>
      <c r="F24" s="14">
        <f>+F22</f>
        <v>18.010000000000002</v>
      </c>
      <c r="G24" s="14"/>
      <c r="H24" s="14">
        <f>+H2</f>
        <v>98.21</v>
      </c>
      <c r="I24" s="15">
        <f t="shared" si="0"/>
        <v>213.66</v>
      </c>
      <c r="J24" s="10">
        <v>25</v>
      </c>
      <c r="K24" s="16"/>
      <c r="L24" s="16"/>
    </row>
    <row r="25" spans="1:12">
      <c r="A25" s="17"/>
      <c r="B25" s="18" t="s">
        <v>27</v>
      </c>
      <c r="C25" s="18" t="s">
        <v>28</v>
      </c>
      <c r="D25" s="168">
        <v>80121</v>
      </c>
      <c r="E25" s="14">
        <v>97.44</v>
      </c>
      <c r="F25" s="20">
        <f>+F22</f>
        <v>18.010000000000002</v>
      </c>
      <c r="G25" s="20"/>
      <c r="H25" s="20">
        <v>94.88</v>
      </c>
      <c r="I25" s="21">
        <f t="shared" si="0"/>
        <v>210.32999999999998</v>
      </c>
      <c r="J25" s="17">
        <v>26</v>
      </c>
      <c r="K25" s="169"/>
      <c r="L25" s="16"/>
    </row>
    <row r="26" spans="1:12">
      <c r="A26" s="33"/>
      <c r="B26" s="33" t="s">
        <v>27</v>
      </c>
      <c r="C26" s="33" t="s">
        <v>29</v>
      </c>
      <c r="D26" s="34">
        <v>278267</v>
      </c>
      <c r="E26" s="14">
        <v>97.44</v>
      </c>
      <c r="F26" s="32">
        <f>+F23</f>
        <v>18.010000000000002</v>
      </c>
      <c r="G26" s="32"/>
      <c r="H26" s="32">
        <v>105.53</v>
      </c>
      <c r="I26" s="15">
        <f t="shared" si="0"/>
        <v>220.98000000000002</v>
      </c>
      <c r="J26" s="10">
        <v>27</v>
      </c>
      <c r="K26" s="16"/>
      <c r="L26" s="16"/>
    </row>
    <row r="27" spans="1:12">
      <c r="A27" s="35" t="s">
        <v>9</v>
      </c>
      <c r="B27" s="35" t="s">
        <v>30</v>
      </c>
      <c r="C27" s="35">
        <v>19</v>
      </c>
      <c r="D27" s="36">
        <v>2168083</v>
      </c>
      <c r="E27" s="14">
        <v>97.44</v>
      </c>
      <c r="F27" s="37">
        <v>18</v>
      </c>
      <c r="G27" s="37">
        <v>7</v>
      </c>
      <c r="H27" s="26">
        <f>+H2</f>
        <v>98.21</v>
      </c>
      <c r="I27" s="38">
        <f t="shared" si="0"/>
        <v>220.64999999999998</v>
      </c>
      <c r="J27" s="17">
        <v>28</v>
      </c>
      <c r="K27" s="16"/>
      <c r="L27" s="16"/>
    </row>
    <row r="28" spans="1:12">
      <c r="A28" s="10"/>
      <c r="B28" s="11" t="s">
        <v>31</v>
      </c>
      <c r="C28" s="11" t="s">
        <v>28</v>
      </c>
      <c r="D28" s="22">
        <v>230400</v>
      </c>
      <c r="E28" s="14">
        <v>97.44</v>
      </c>
      <c r="F28" s="14">
        <v>18.09</v>
      </c>
      <c r="G28" s="14"/>
      <c r="H28" s="14">
        <f>+H25</f>
        <v>94.88</v>
      </c>
      <c r="I28" s="15">
        <f t="shared" si="0"/>
        <v>210.41</v>
      </c>
      <c r="J28" s="10">
        <v>29</v>
      </c>
      <c r="K28" s="16"/>
      <c r="L28" s="16"/>
    </row>
    <row r="29" spans="1:12">
      <c r="A29" s="17"/>
      <c r="B29" s="18" t="s">
        <v>31</v>
      </c>
      <c r="C29" s="18">
        <v>19</v>
      </c>
      <c r="D29" s="19">
        <v>95928</v>
      </c>
      <c r="E29" s="14">
        <v>97.44</v>
      </c>
      <c r="F29" s="20">
        <f>+F28</f>
        <v>18.09</v>
      </c>
      <c r="G29" s="20"/>
      <c r="H29" s="20">
        <f>+H2</f>
        <v>98.21</v>
      </c>
      <c r="I29" s="21">
        <f t="shared" si="0"/>
        <v>213.74</v>
      </c>
      <c r="J29" s="17">
        <v>30</v>
      </c>
      <c r="K29" s="16"/>
      <c r="L29" s="16"/>
    </row>
    <row r="30" spans="1:12">
      <c r="A30" s="33"/>
      <c r="B30" s="33" t="s">
        <v>31</v>
      </c>
      <c r="C30" s="33" t="s">
        <v>29</v>
      </c>
      <c r="D30" s="34">
        <v>1107896</v>
      </c>
      <c r="E30" s="14">
        <v>97.44</v>
      </c>
      <c r="F30" s="32">
        <f>+F28</f>
        <v>18.09</v>
      </c>
      <c r="G30" s="32"/>
      <c r="H30" s="32">
        <f>+H26</f>
        <v>105.53</v>
      </c>
      <c r="I30" s="39">
        <f t="shared" si="0"/>
        <v>221.06</v>
      </c>
      <c r="J30" s="10">
        <v>31</v>
      </c>
      <c r="K30" s="16"/>
      <c r="L30" s="16"/>
    </row>
    <row r="31" spans="1:12">
      <c r="A31" s="35" t="s">
        <v>18</v>
      </c>
      <c r="B31" s="35" t="s">
        <v>32</v>
      </c>
      <c r="C31" s="35">
        <v>24</v>
      </c>
      <c r="D31" s="40">
        <v>1802688</v>
      </c>
      <c r="E31" s="14">
        <v>97.44</v>
      </c>
      <c r="F31" s="26">
        <v>18</v>
      </c>
      <c r="G31" s="26">
        <f>+G11</f>
        <v>10.49</v>
      </c>
      <c r="H31" s="26">
        <f>+H11</f>
        <v>96.76</v>
      </c>
      <c r="I31" s="27">
        <f t="shared" si="0"/>
        <v>222.69</v>
      </c>
      <c r="J31" s="23">
        <v>32</v>
      </c>
      <c r="K31" s="16"/>
      <c r="L31" s="16"/>
    </row>
    <row r="32" spans="1:12">
      <c r="A32" s="10" t="s">
        <v>18</v>
      </c>
      <c r="B32" s="11" t="s">
        <v>33</v>
      </c>
      <c r="C32" s="11">
        <v>24</v>
      </c>
      <c r="D32" s="22">
        <v>1350381</v>
      </c>
      <c r="E32" s="14">
        <v>97.44</v>
      </c>
      <c r="F32" s="14">
        <v>18</v>
      </c>
      <c r="G32" s="14">
        <f>+G11</f>
        <v>10.49</v>
      </c>
      <c r="H32" s="14">
        <f>+H11</f>
        <v>96.76</v>
      </c>
      <c r="I32" s="15">
        <f t="shared" si="0"/>
        <v>222.69</v>
      </c>
      <c r="J32" s="10">
        <v>33</v>
      </c>
      <c r="K32" s="16"/>
      <c r="L32" s="16"/>
    </row>
    <row r="33" spans="1:12">
      <c r="A33" s="24" t="s">
        <v>9</v>
      </c>
      <c r="B33" s="24" t="s">
        <v>33</v>
      </c>
      <c r="C33" s="24">
        <v>24</v>
      </c>
      <c r="D33" s="41">
        <v>17240</v>
      </c>
      <c r="E33" s="14">
        <v>97.44</v>
      </c>
      <c r="F33" s="26">
        <f>+F32</f>
        <v>18</v>
      </c>
      <c r="G33" s="26">
        <f>+G2</f>
        <v>7</v>
      </c>
      <c r="H33" s="26">
        <f>+H11</f>
        <v>96.76</v>
      </c>
      <c r="I33" s="27">
        <f t="shared" si="0"/>
        <v>219.2</v>
      </c>
      <c r="J33" s="23">
        <v>34</v>
      </c>
      <c r="K33" s="16"/>
      <c r="L33" s="16"/>
    </row>
    <row r="34" spans="1:12">
      <c r="A34" s="10" t="s">
        <v>23</v>
      </c>
      <c r="B34" s="11" t="s">
        <v>34</v>
      </c>
      <c r="C34" s="11">
        <v>6</v>
      </c>
      <c r="D34" s="22">
        <v>1277627</v>
      </c>
      <c r="E34" s="14">
        <v>97.44</v>
      </c>
      <c r="F34" s="14">
        <v>0</v>
      </c>
      <c r="G34" s="14">
        <f>+G18</f>
        <v>5</v>
      </c>
      <c r="H34" s="14">
        <v>77</v>
      </c>
      <c r="I34" s="15">
        <f t="shared" si="0"/>
        <v>179.44</v>
      </c>
      <c r="J34" s="10">
        <v>35</v>
      </c>
      <c r="K34" s="16"/>
      <c r="L34" s="16"/>
    </row>
    <row r="35" spans="1:12">
      <c r="A35" s="24" t="s">
        <v>23</v>
      </c>
      <c r="B35" s="24" t="s">
        <v>34</v>
      </c>
      <c r="C35" s="24" t="s">
        <v>35</v>
      </c>
      <c r="D35" s="25">
        <v>902681</v>
      </c>
      <c r="E35" s="14">
        <v>97.44</v>
      </c>
      <c r="F35" s="26">
        <f>+F34</f>
        <v>0</v>
      </c>
      <c r="G35" s="26">
        <f>+G18</f>
        <v>5</v>
      </c>
      <c r="H35" s="26">
        <v>118.41</v>
      </c>
      <c r="I35" s="27">
        <f t="shared" si="0"/>
        <v>220.85</v>
      </c>
      <c r="J35" s="17">
        <v>36</v>
      </c>
      <c r="K35" s="16"/>
      <c r="L35" s="16"/>
    </row>
    <row r="36" spans="1:12">
      <c r="A36" s="10" t="s">
        <v>18</v>
      </c>
      <c r="B36" s="11" t="s">
        <v>36</v>
      </c>
      <c r="C36" s="11">
        <v>24</v>
      </c>
      <c r="D36" s="165">
        <v>146225</v>
      </c>
      <c r="E36" s="14">
        <v>97.44</v>
      </c>
      <c r="F36" s="14">
        <v>0</v>
      </c>
      <c r="G36" s="14">
        <v>10.35</v>
      </c>
      <c r="H36" s="14">
        <f>+H11</f>
        <v>96.76</v>
      </c>
      <c r="I36" s="15">
        <f t="shared" si="0"/>
        <v>204.55</v>
      </c>
      <c r="J36" s="10">
        <v>37</v>
      </c>
      <c r="K36" s="16"/>
      <c r="L36" s="16"/>
    </row>
    <row r="37" spans="1:12">
      <c r="A37" s="24" t="s">
        <v>21</v>
      </c>
      <c r="B37" s="24" t="s">
        <v>36</v>
      </c>
      <c r="C37" s="24">
        <v>24</v>
      </c>
      <c r="D37" s="25">
        <v>141544</v>
      </c>
      <c r="E37" s="14">
        <v>97.44</v>
      </c>
      <c r="F37" s="26">
        <f>+F36</f>
        <v>0</v>
      </c>
      <c r="G37" s="26">
        <f>+G15</f>
        <v>13</v>
      </c>
      <c r="H37" s="26">
        <f>+H11</f>
        <v>96.76</v>
      </c>
      <c r="I37" s="27">
        <f t="shared" si="0"/>
        <v>207.2</v>
      </c>
      <c r="J37" s="23">
        <v>38</v>
      </c>
      <c r="K37" s="16"/>
      <c r="L37" s="16"/>
    </row>
    <row r="38" spans="1:12">
      <c r="A38" s="10" t="s">
        <v>23</v>
      </c>
      <c r="B38" s="11" t="s">
        <v>37</v>
      </c>
      <c r="C38" s="11">
        <v>6</v>
      </c>
      <c r="D38" s="165">
        <v>365685</v>
      </c>
      <c r="E38" s="14">
        <v>97.44</v>
      </c>
      <c r="F38" s="14">
        <v>18</v>
      </c>
      <c r="G38" s="14">
        <f>+G18</f>
        <v>5</v>
      </c>
      <c r="H38" s="14">
        <f>+H20</f>
        <v>77</v>
      </c>
      <c r="I38" s="15">
        <f t="shared" si="0"/>
        <v>197.44</v>
      </c>
      <c r="J38" s="10">
        <v>39</v>
      </c>
      <c r="K38" s="16"/>
      <c r="L38" s="16"/>
    </row>
    <row r="39" spans="1:12">
      <c r="A39" s="17" t="s">
        <v>18</v>
      </c>
      <c r="B39" s="18" t="s">
        <v>37</v>
      </c>
      <c r="C39" s="18">
        <v>24</v>
      </c>
      <c r="D39" s="19">
        <v>520255</v>
      </c>
      <c r="E39" s="14">
        <v>97.44</v>
      </c>
      <c r="F39" s="20">
        <f>+F38</f>
        <v>18</v>
      </c>
      <c r="G39" s="20">
        <v>10.35</v>
      </c>
      <c r="H39" s="20">
        <f>+H11</f>
        <v>96.76</v>
      </c>
      <c r="I39" s="21">
        <f t="shared" si="0"/>
        <v>222.55</v>
      </c>
      <c r="J39" s="17">
        <v>40</v>
      </c>
      <c r="K39" s="16"/>
      <c r="L39" s="16"/>
    </row>
    <row r="40" spans="1:12">
      <c r="A40" s="33" t="s">
        <v>23</v>
      </c>
      <c r="B40" s="33" t="s">
        <v>37</v>
      </c>
      <c r="C40" s="33">
        <v>24</v>
      </c>
      <c r="D40" s="42">
        <v>289015</v>
      </c>
      <c r="E40" s="14">
        <v>97.44</v>
      </c>
      <c r="F40" s="32">
        <f>+F38</f>
        <v>18</v>
      </c>
      <c r="G40" s="32">
        <f>+G18</f>
        <v>5</v>
      </c>
      <c r="H40" s="32">
        <v>96.76</v>
      </c>
      <c r="I40" s="39">
        <f t="shared" si="0"/>
        <v>217.2</v>
      </c>
      <c r="J40" s="43">
        <v>41</v>
      </c>
      <c r="K40" s="16"/>
      <c r="L40" s="16"/>
    </row>
    <row r="41" spans="1:12">
      <c r="A41" s="17" t="s">
        <v>11</v>
      </c>
      <c r="B41" s="18" t="s">
        <v>38</v>
      </c>
      <c r="C41" s="18">
        <v>19</v>
      </c>
      <c r="D41" s="19">
        <v>32225</v>
      </c>
      <c r="E41" s="14">
        <v>97.44</v>
      </c>
      <c r="F41" s="20">
        <v>17.79</v>
      </c>
      <c r="G41" s="20">
        <f>+G3</f>
        <v>5.14</v>
      </c>
      <c r="H41" s="20">
        <f>+H2</f>
        <v>98.21</v>
      </c>
      <c r="I41" s="21">
        <f t="shared" si="0"/>
        <v>218.57999999999998</v>
      </c>
      <c r="J41" s="17">
        <v>42</v>
      </c>
      <c r="K41" s="16"/>
      <c r="L41" s="16"/>
    </row>
    <row r="42" spans="1:12">
      <c r="A42" s="10" t="s">
        <v>11</v>
      </c>
      <c r="B42" s="11" t="s">
        <v>38</v>
      </c>
      <c r="C42" s="11" t="s">
        <v>14</v>
      </c>
      <c r="D42" s="22">
        <v>954596</v>
      </c>
      <c r="E42" s="14">
        <v>97.44</v>
      </c>
      <c r="F42" s="14">
        <f>+F41</f>
        <v>17.79</v>
      </c>
      <c r="G42" s="14">
        <f>+G3</f>
        <v>5.14</v>
      </c>
      <c r="H42" s="14">
        <f>+H5</f>
        <v>102.98</v>
      </c>
      <c r="I42" s="15">
        <f t="shared" si="0"/>
        <v>223.35</v>
      </c>
      <c r="J42" s="10">
        <v>43</v>
      </c>
      <c r="K42" s="16"/>
      <c r="L42" s="16"/>
    </row>
    <row r="43" spans="1:12">
      <c r="A43" s="24" t="s">
        <v>11</v>
      </c>
      <c r="B43" s="24" t="s">
        <v>38</v>
      </c>
      <c r="C43" s="24" t="s">
        <v>39</v>
      </c>
      <c r="D43" s="41">
        <v>24816</v>
      </c>
      <c r="E43" s="14">
        <v>97.44</v>
      </c>
      <c r="F43" s="26">
        <f>+F41</f>
        <v>17.79</v>
      </c>
      <c r="G43" s="26">
        <f>+G3</f>
        <v>5.14</v>
      </c>
      <c r="H43" s="26">
        <v>110.15</v>
      </c>
      <c r="I43" s="27">
        <f t="shared" si="0"/>
        <v>230.51999999999998</v>
      </c>
      <c r="J43" s="17">
        <v>44</v>
      </c>
      <c r="K43" s="16"/>
      <c r="L43" s="16"/>
    </row>
    <row r="44" spans="1:12">
      <c r="A44" s="10" t="s">
        <v>9</v>
      </c>
      <c r="B44" s="11" t="s">
        <v>40</v>
      </c>
      <c r="C44" s="11">
        <v>19</v>
      </c>
      <c r="D44" s="22">
        <v>480267</v>
      </c>
      <c r="E44" s="14">
        <v>97.44</v>
      </c>
      <c r="F44" s="14">
        <v>18</v>
      </c>
      <c r="G44" s="14">
        <f>+G2</f>
        <v>7</v>
      </c>
      <c r="H44" s="14">
        <f>+H2</f>
        <v>98.21</v>
      </c>
      <c r="I44" s="15">
        <f t="shared" si="0"/>
        <v>220.64999999999998</v>
      </c>
      <c r="J44" s="10">
        <v>45</v>
      </c>
      <c r="K44" s="16"/>
      <c r="L44" s="16"/>
    </row>
    <row r="45" spans="1:12">
      <c r="A45" s="24" t="s">
        <v>9</v>
      </c>
      <c r="B45" s="44" t="s">
        <v>40</v>
      </c>
      <c r="C45" s="24" t="s">
        <v>39</v>
      </c>
      <c r="D45" s="25">
        <v>51759</v>
      </c>
      <c r="E45" s="14">
        <v>97.44</v>
      </c>
      <c r="F45" s="26">
        <f>+F44</f>
        <v>18</v>
      </c>
      <c r="G45" s="26">
        <f>+G2</f>
        <v>7</v>
      </c>
      <c r="H45" s="26">
        <f>+H43</f>
        <v>110.15</v>
      </c>
      <c r="I45" s="27">
        <f t="shared" si="0"/>
        <v>232.59</v>
      </c>
      <c r="J45" s="17">
        <v>46</v>
      </c>
      <c r="K45" s="16"/>
      <c r="L45" s="16"/>
    </row>
    <row r="46" spans="1:12">
      <c r="A46" s="10" t="s">
        <v>9</v>
      </c>
      <c r="B46" s="11" t="s">
        <v>41</v>
      </c>
      <c r="C46" s="11">
        <v>19</v>
      </c>
      <c r="D46" s="22">
        <v>177756</v>
      </c>
      <c r="E46" s="14">
        <v>97.44</v>
      </c>
      <c r="F46" s="14">
        <v>18</v>
      </c>
      <c r="G46" s="14">
        <f>+G2</f>
        <v>7</v>
      </c>
      <c r="H46" s="14">
        <f>+H2</f>
        <v>98.21</v>
      </c>
      <c r="I46" s="15">
        <f t="shared" si="0"/>
        <v>220.64999999999998</v>
      </c>
      <c r="J46" s="10">
        <v>47</v>
      </c>
      <c r="K46" s="16"/>
      <c r="L46" s="16"/>
    </row>
    <row r="47" spans="1:12">
      <c r="A47" s="23" t="s">
        <v>11</v>
      </c>
      <c r="B47" s="24" t="s">
        <v>41</v>
      </c>
      <c r="C47" s="24">
        <v>19</v>
      </c>
      <c r="D47" s="25">
        <v>558738</v>
      </c>
      <c r="E47" s="14">
        <v>97.44</v>
      </c>
      <c r="F47" s="26">
        <f>+F46</f>
        <v>18</v>
      </c>
      <c r="G47" s="26">
        <f>+G3</f>
        <v>5.14</v>
      </c>
      <c r="H47" s="26">
        <f>+H2</f>
        <v>98.21</v>
      </c>
      <c r="I47" s="27">
        <f t="shared" si="0"/>
        <v>218.79</v>
      </c>
      <c r="J47" s="17">
        <v>48</v>
      </c>
      <c r="K47" s="16"/>
      <c r="L47" s="16"/>
    </row>
    <row r="48" spans="1:12">
      <c r="A48" s="10" t="s">
        <v>18</v>
      </c>
      <c r="B48" s="11" t="s">
        <v>42</v>
      </c>
      <c r="C48" s="11">
        <v>24</v>
      </c>
      <c r="D48" s="22">
        <v>419928</v>
      </c>
      <c r="E48" s="14">
        <v>97.44</v>
      </c>
      <c r="F48" s="14">
        <v>10.01</v>
      </c>
      <c r="G48" s="14">
        <v>10.35</v>
      </c>
      <c r="H48" s="14">
        <f>+H11</f>
        <v>96.76</v>
      </c>
      <c r="I48" s="15">
        <f t="shared" si="0"/>
        <v>214.56</v>
      </c>
      <c r="J48" s="10">
        <v>49</v>
      </c>
      <c r="K48" s="16"/>
      <c r="L48" s="16"/>
    </row>
    <row r="49" spans="1:12">
      <c r="A49" s="17" t="s">
        <v>9</v>
      </c>
      <c r="B49" s="18" t="s">
        <v>42</v>
      </c>
      <c r="C49" s="18">
        <v>24</v>
      </c>
      <c r="D49" s="19">
        <v>453571</v>
      </c>
      <c r="E49" s="14">
        <v>97.44</v>
      </c>
      <c r="F49" s="20">
        <f>+F48</f>
        <v>10.01</v>
      </c>
      <c r="G49" s="20">
        <f>+G2</f>
        <v>7</v>
      </c>
      <c r="H49" s="20">
        <f>+H11</f>
        <v>96.76</v>
      </c>
      <c r="I49" s="21">
        <f t="shared" si="0"/>
        <v>211.21</v>
      </c>
      <c r="J49" s="17">
        <v>50</v>
      </c>
      <c r="K49" s="16"/>
      <c r="L49" s="16"/>
    </row>
    <row r="50" spans="1:12">
      <c r="A50" s="10"/>
      <c r="B50" s="45" t="s">
        <v>42</v>
      </c>
      <c r="C50" s="11">
        <v>24</v>
      </c>
      <c r="D50" s="22">
        <v>50274</v>
      </c>
      <c r="E50" s="14">
        <v>97.44</v>
      </c>
      <c r="F50" s="14">
        <f>+F48</f>
        <v>10.01</v>
      </c>
      <c r="G50" s="14"/>
      <c r="H50" s="14">
        <f>+H11</f>
        <v>96.76</v>
      </c>
      <c r="I50" s="15">
        <f t="shared" si="0"/>
        <v>204.21</v>
      </c>
      <c r="J50" s="10">
        <v>51</v>
      </c>
      <c r="K50" s="16"/>
      <c r="L50" s="16"/>
    </row>
    <row r="51" spans="1:12">
      <c r="A51" s="17" t="s">
        <v>9</v>
      </c>
      <c r="B51" s="18" t="s">
        <v>42</v>
      </c>
      <c r="C51" s="18">
        <v>19</v>
      </c>
      <c r="D51" s="19">
        <v>670392</v>
      </c>
      <c r="E51" s="14">
        <v>97.44</v>
      </c>
      <c r="F51" s="20">
        <f>+F48</f>
        <v>10.01</v>
      </c>
      <c r="G51" s="20">
        <f>+G2</f>
        <v>7</v>
      </c>
      <c r="H51" s="20">
        <f>+H2</f>
        <v>98.21</v>
      </c>
      <c r="I51" s="21">
        <f t="shared" si="0"/>
        <v>212.66</v>
      </c>
      <c r="J51" s="17">
        <v>52</v>
      </c>
      <c r="K51" s="16"/>
      <c r="L51" s="16"/>
    </row>
    <row r="52" spans="1:12">
      <c r="A52" s="10" t="s">
        <v>11</v>
      </c>
      <c r="B52" s="11" t="s">
        <v>42</v>
      </c>
      <c r="C52" s="11">
        <v>19</v>
      </c>
      <c r="D52" s="22">
        <v>300</v>
      </c>
      <c r="E52" s="14">
        <v>97.44</v>
      </c>
      <c r="F52" s="14">
        <f>+F48</f>
        <v>10.01</v>
      </c>
      <c r="G52" s="14">
        <f>+G3</f>
        <v>5.14</v>
      </c>
      <c r="H52" s="14">
        <f>+H2</f>
        <v>98.21</v>
      </c>
      <c r="I52" s="15">
        <f t="shared" si="0"/>
        <v>210.8</v>
      </c>
      <c r="J52" s="10">
        <v>53</v>
      </c>
      <c r="K52" s="16"/>
      <c r="L52" s="16"/>
    </row>
    <row r="53" spans="1:12">
      <c r="A53" s="23"/>
      <c r="B53" s="46" t="s">
        <v>42</v>
      </c>
      <c r="C53" s="24">
        <v>19</v>
      </c>
      <c r="D53" s="25">
        <v>27899</v>
      </c>
      <c r="E53" s="14">
        <v>97.44</v>
      </c>
      <c r="F53" s="26">
        <f>+F48</f>
        <v>10.01</v>
      </c>
      <c r="G53" s="26"/>
      <c r="H53" s="26">
        <f>+H2</f>
        <v>98.21</v>
      </c>
      <c r="I53" s="27">
        <f t="shared" si="0"/>
        <v>205.66</v>
      </c>
      <c r="J53" s="17">
        <v>54</v>
      </c>
      <c r="K53" s="16"/>
      <c r="L53" s="16"/>
    </row>
    <row r="54" spans="1:12">
      <c r="A54" s="10" t="s">
        <v>23</v>
      </c>
      <c r="B54" s="11" t="s">
        <v>43</v>
      </c>
      <c r="C54" s="11">
        <v>6</v>
      </c>
      <c r="D54" s="22">
        <v>425366</v>
      </c>
      <c r="E54" s="14">
        <v>97.44</v>
      </c>
      <c r="F54" s="14">
        <v>18</v>
      </c>
      <c r="G54" s="14">
        <v>5</v>
      </c>
      <c r="H54" s="14">
        <f>+H20</f>
        <v>77</v>
      </c>
      <c r="I54" s="15">
        <f t="shared" si="0"/>
        <v>197.44</v>
      </c>
      <c r="J54" s="10">
        <v>55</v>
      </c>
      <c r="K54" s="16"/>
      <c r="L54" s="16"/>
    </row>
    <row r="55" spans="1:12">
      <c r="A55" s="17" t="s">
        <v>9</v>
      </c>
      <c r="B55" s="18" t="s">
        <v>43</v>
      </c>
      <c r="C55" s="18">
        <v>6</v>
      </c>
      <c r="D55" s="19">
        <v>23945</v>
      </c>
      <c r="E55" s="14">
        <v>97.44</v>
      </c>
      <c r="F55" s="20">
        <v>18</v>
      </c>
      <c r="G55" s="20">
        <f>+G2</f>
        <v>7</v>
      </c>
      <c r="H55" s="20">
        <f>+H20</f>
        <v>77</v>
      </c>
      <c r="I55" s="21">
        <f t="shared" si="0"/>
        <v>199.44</v>
      </c>
      <c r="J55" s="17">
        <v>56</v>
      </c>
      <c r="K55" s="16"/>
      <c r="L55" s="16"/>
    </row>
    <row r="56" spans="1:12">
      <c r="A56" s="10" t="s">
        <v>23</v>
      </c>
      <c r="B56" s="11" t="s">
        <v>43</v>
      </c>
      <c r="C56" s="11">
        <v>19</v>
      </c>
      <c r="D56" s="22">
        <v>102962</v>
      </c>
      <c r="E56" s="14">
        <v>97.44</v>
      </c>
      <c r="F56" s="14">
        <f>+F54</f>
        <v>18</v>
      </c>
      <c r="G56" s="14">
        <f>+G18</f>
        <v>5</v>
      </c>
      <c r="H56" s="14">
        <v>98.21</v>
      </c>
      <c r="I56" s="15">
        <f t="shared" si="0"/>
        <v>218.64999999999998</v>
      </c>
      <c r="J56" s="10">
        <v>57</v>
      </c>
      <c r="K56" s="16"/>
      <c r="L56" s="16"/>
    </row>
    <row r="57" spans="1:12">
      <c r="A57" s="23" t="s">
        <v>9</v>
      </c>
      <c r="B57" s="24" t="s">
        <v>43</v>
      </c>
      <c r="C57" s="24">
        <v>19</v>
      </c>
      <c r="D57" s="25">
        <v>620698</v>
      </c>
      <c r="E57" s="14">
        <v>97.44</v>
      </c>
      <c r="F57" s="26">
        <f>+F54</f>
        <v>18</v>
      </c>
      <c r="G57" s="26">
        <f>+G2</f>
        <v>7</v>
      </c>
      <c r="H57" s="26">
        <f>+H2</f>
        <v>98.21</v>
      </c>
      <c r="I57" s="27">
        <f t="shared" si="0"/>
        <v>220.64999999999998</v>
      </c>
      <c r="J57" s="17">
        <v>58</v>
      </c>
      <c r="K57" s="16"/>
      <c r="L57" s="16"/>
    </row>
    <row r="58" spans="1:12">
      <c r="A58" s="10" t="s">
        <v>11</v>
      </c>
      <c r="B58" s="11" t="s">
        <v>44</v>
      </c>
      <c r="C58" s="11">
        <v>19</v>
      </c>
      <c r="D58" s="22">
        <v>643574</v>
      </c>
      <c r="E58" s="14">
        <v>97.44</v>
      </c>
      <c r="F58" s="14">
        <v>16.190000000000001</v>
      </c>
      <c r="G58" s="14">
        <f>+G3</f>
        <v>5.14</v>
      </c>
      <c r="H58" s="14">
        <f>+H2</f>
        <v>98.21</v>
      </c>
      <c r="I58" s="15">
        <f t="shared" si="0"/>
        <v>216.98</v>
      </c>
      <c r="J58" s="10">
        <v>59</v>
      </c>
      <c r="K58" s="16"/>
      <c r="L58" s="16"/>
    </row>
    <row r="59" spans="1:12">
      <c r="A59" s="23" t="s">
        <v>11</v>
      </c>
      <c r="B59" s="24" t="s">
        <v>44</v>
      </c>
      <c r="C59" s="24" t="s">
        <v>14</v>
      </c>
      <c r="D59" s="25">
        <v>853051</v>
      </c>
      <c r="E59" s="14">
        <v>97.44</v>
      </c>
      <c r="F59" s="26">
        <f>+F58</f>
        <v>16.190000000000001</v>
      </c>
      <c r="G59" s="26">
        <f>+G3</f>
        <v>5.14</v>
      </c>
      <c r="H59" s="26">
        <f>+H5</f>
        <v>102.98</v>
      </c>
      <c r="I59" s="27">
        <f t="shared" si="0"/>
        <v>221.75</v>
      </c>
      <c r="J59" s="17">
        <v>60</v>
      </c>
      <c r="K59" s="16"/>
      <c r="L59" s="16"/>
    </row>
    <row r="60" spans="1:12">
      <c r="A60" s="10" t="s">
        <v>9</v>
      </c>
      <c r="B60" s="11" t="s">
        <v>45</v>
      </c>
      <c r="C60" s="11">
        <v>24</v>
      </c>
      <c r="D60" s="22">
        <v>7095</v>
      </c>
      <c r="E60" s="14">
        <v>97.44</v>
      </c>
      <c r="F60" s="14">
        <v>17.59</v>
      </c>
      <c r="G60" s="14">
        <f>+G2</f>
        <v>7</v>
      </c>
      <c r="H60" s="14">
        <f>+H11</f>
        <v>96.76</v>
      </c>
      <c r="I60" s="15">
        <f t="shared" si="0"/>
        <v>218.79000000000002</v>
      </c>
      <c r="J60" s="10">
        <v>61</v>
      </c>
      <c r="K60" s="16"/>
      <c r="L60" s="16"/>
    </row>
    <row r="61" spans="1:12">
      <c r="A61" s="23" t="s">
        <v>9</v>
      </c>
      <c r="B61" s="24" t="s">
        <v>45</v>
      </c>
      <c r="C61" s="24">
        <v>19</v>
      </c>
      <c r="D61" s="25">
        <v>1442439</v>
      </c>
      <c r="E61" s="14">
        <v>97.44</v>
      </c>
      <c r="F61" s="26">
        <f>+F60</f>
        <v>17.59</v>
      </c>
      <c r="G61" s="26">
        <f>+G2</f>
        <v>7</v>
      </c>
      <c r="H61" s="26">
        <f>+H2</f>
        <v>98.21</v>
      </c>
      <c r="I61" s="27">
        <f t="shared" si="0"/>
        <v>220.24</v>
      </c>
      <c r="J61" s="17">
        <v>62</v>
      </c>
      <c r="K61" s="16"/>
      <c r="L61" s="16"/>
    </row>
    <row r="62" spans="1:12">
      <c r="A62" s="10" t="s">
        <v>9</v>
      </c>
      <c r="B62" s="11" t="s">
        <v>46</v>
      </c>
      <c r="C62" s="11">
        <v>19</v>
      </c>
      <c r="D62" s="22">
        <v>69004</v>
      </c>
      <c r="E62" s="14">
        <v>97.44</v>
      </c>
      <c r="F62" s="14">
        <v>0</v>
      </c>
      <c r="G62" s="14">
        <f>+G2</f>
        <v>7</v>
      </c>
      <c r="H62" s="14">
        <v>98.21</v>
      </c>
      <c r="I62" s="15">
        <f t="shared" si="0"/>
        <v>202.64999999999998</v>
      </c>
      <c r="J62" s="10">
        <v>63</v>
      </c>
      <c r="K62" s="16"/>
      <c r="L62" s="16"/>
    </row>
    <row r="63" spans="1:12">
      <c r="A63" s="17" t="s">
        <v>18</v>
      </c>
      <c r="B63" s="18" t="s">
        <v>47</v>
      </c>
      <c r="C63" s="18">
        <v>24</v>
      </c>
      <c r="D63" s="19">
        <v>3600413</v>
      </c>
      <c r="E63" s="14">
        <v>97.44</v>
      </c>
      <c r="F63" s="20">
        <v>202.06</v>
      </c>
      <c r="G63" s="20">
        <v>10.35</v>
      </c>
      <c r="H63" s="20">
        <v>96.76</v>
      </c>
      <c r="I63" s="21">
        <f>SUM(E63:H63)</f>
        <v>406.61</v>
      </c>
      <c r="J63" s="17">
        <v>64</v>
      </c>
      <c r="K63" s="16"/>
      <c r="L63" s="16"/>
    </row>
    <row r="64" spans="1:12">
      <c r="A64" s="10" t="s">
        <v>23</v>
      </c>
      <c r="B64" s="11" t="s">
        <v>48</v>
      </c>
      <c r="C64" s="11">
        <v>6</v>
      </c>
      <c r="D64" s="22">
        <v>413049</v>
      </c>
      <c r="E64" s="14">
        <v>97.44</v>
      </c>
      <c r="F64" s="14">
        <v>19.07</v>
      </c>
      <c r="G64" s="14">
        <f>+G18</f>
        <v>5</v>
      </c>
      <c r="H64" s="14">
        <v>77</v>
      </c>
      <c r="I64" s="15">
        <f t="shared" si="0"/>
        <v>198.51</v>
      </c>
      <c r="J64" s="10">
        <v>65</v>
      </c>
      <c r="K64" s="16"/>
      <c r="L64" s="16"/>
    </row>
    <row r="65" spans="1:12">
      <c r="A65" s="17"/>
      <c r="B65" s="18" t="s">
        <v>49</v>
      </c>
      <c r="C65" s="18">
        <v>19</v>
      </c>
      <c r="D65" s="19">
        <v>6670984</v>
      </c>
      <c r="E65" s="14">
        <v>97.44</v>
      </c>
      <c r="F65" s="20">
        <v>148.35</v>
      </c>
      <c r="G65" s="20"/>
      <c r="H65" s="20">
        <v>98.21</v>
      </c>
      <c r="I65" s="21">
        <f>SUM(E65:H65)</f>
        <v>344</v>
      </c>
      <c r="J65" s="17">
        <v>66</v>
      </c>
      <c r="K65" s="16"/>
      <c r="L65" s="16"/>
    </row>
    <row r="66" spans="1:12" ht="15.75" thickBot="1">
      <c r="A66" s="47" t="s">
        <v>18</v>
      </c>
      <c r="B66" s="48" t="s">
        <v>50</v>
      </c>
      <c r="C66" s="48">
        <v>24</v>
      </c>
      <c r="D66" s="171">
        <v>313577</v>
      </c>
      <c r="E66" s="186">
        <v>97.44</v>
      </c>
      <c r="F66" s="49">
        <v>68.78</v>
      </c>
      <c r="G66" s="49">
        <v>10.35</v>
      </c>
      <c r="H66" s="49">
        <f>+H11</f>
        <v>96.76</v>
      </c>
      <c r="I66" s="50">
        <f>SUM(E66:H66)</f>
        <v>273.33</v>
      </c>
      <c r="J66" s="47">
        <v>67</v>
      </c>
      <c r="K66" s="16"/>
      <c r="L66" s="16"/>
    </row>
    <row r="67" spans="1:12" ht="15.75" thickTop="1">
      <c r="K67" s="16"/>
      <c r="L67" s="51"/>
    </row>
    <row r="68" spans="1:12">
      <c r="K68" s="16"/>
      <c r="L68" s="52"/>
    </row>
  </sheetData>
  <printOptions headings="1"/>
  <pageMargins left="0.5" right="0.5" top="1.25" bottom="0.5" header="0.3" footer="0.3"/>
  <pageSetup paperSize="5" scale="84" fitToWidth="0" orientation="portrait" r:id="rId1"/>
  <headerFooter scaleWithDoc="0" alignWithMargins="0">
    <oddHeader>&amp;C&amp;9 2024 Mill Sheet
Total Net Assessed $ 39,505,770
Tif Assessed $249,400
Utility $ 4,626,050
Total County Value $ 44,131,820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404B-AE62-4274-AA6D-1C321454CB3B}">
  <sheetPr>
    <pageSetUpPr fitToPage="1"/>
  </sheetPr>
  <dimension ref="A1:AB48"/>
  <sheetViews>
    <sheetView tabSelected="1" topLeftCell="A7" zoomScale="70" zoomScaleNormal="70" workbookViewId="0">
      <selection activeCell="Y6" sqref="Y6"/>
    </sheetView>
  </sheetViews>
  <sheetFormatPr defaultColWidth="9.140625" defaultRowHeight="18.75"/>
  <cols>
    <col min="1" max="1" width="27.140625" style="58" customWidth="1"/>
    <col min="2" max="2" width="20.7109375" style="58" bestFit="1" customWidth="1"/>
    <col min="3" max="5" width="12.28515625" style="58" bestFit="1" customWidth="1"/>
    <col min="6" max="6" width="10.7109375" style="58" bestFit="1" customWidth="1"/>
    <col min="7" max="7" width="12.28515625" style="58" bestFit="1" customWidth="1"/>
    <col min="8" max="8" width="12" style="58" bestFit="1" customWidth="1"/>
    <col min="9" max="9" width="12.28515625" style="58" bestFit="1" customWidth="1"/>
    <col min="10" max="10" width="14.28515625" style="58" bestFit="1" customWidth="1"/>
    <col min="11" max="11" width="9.140625" style="58"/>
    <col min="12" max="12" width="24.5703125" style="58" bestFit="1" customWidth="1"/>
    <col min="13" max="13" width="14.28515625" style="58" bestFit="1" customWidth="1"/>
    <col min="14" max="14" width="10.7109375" style="58" customWidth="1"/>
    <col min="15" max="15" width="12.28515625" style="58" bestFit="1" customWidth="1"/>
    <col min="16" max="16" width="10.7109375" style="58" customWidth="1"/>
    <col min="17" max="17" width="12.7109375" style="58" customWidth="1"/>
    <col min="18" max="18" width="14.140625" style="58" customWidth="1"/>
    <col min="19" max="19" width="10.7109375" style="58" customWidth="1"/>
    <col min="20" max="21" width="12.28515625" style="58" bestFit="1" customWidth="1"/>
    <col min="22" max="22" width="10.7109375" style="58" customWidth="1"/>
    <col min="23" max="23" width="12.28515625" style="58" bestFit="1" customWidth="1"/>
    <col min="24" max="24" width="10.7109375" style="58" customWidth="1"/>
    <col min="25" max="25" width="14.28515625" style="58" bestFit="1" customWidth="1"/>
    <col min="26" max="26" width="34.5703125" style="58" bestFit="1" customWidth="1"/>
    <col min="27" max="16384" width="9.140625" style="58"/>
  </cols>
  <sheetData>
    <row r="1" spans="1:28" ht="183" thickBot="1">
      <c r="A1" s="172" t="s">
        <v>51</v>
      </c>
      <c r="B1" s="173"/>
      <c r="C1" s="53" t="s">
        <v>52</v>
      </c>
      <c r="D1" s="54" t="s">
        <v>53</v>
      </c>
      <c r="E1" s="55" t="s">
        <v>54</v>
      </c>
      <c r="F1" s="55" t="s">
        <v>55</v>
      </c>
      <c r="G1" s="55" t="s">
        <v>56</v>
      </c>
      <c r="H1" s="55" t="s">
        <v>57</v>
      </c>
      <c r="I1" s="56" t="s">
        <v>58</v>
      </c>
      <c r="J1" s="57" t="s">
        <v>59</v>
      </c>
      <c r="L1" s="59" t="s">
        <v>60</v>
      </c>
      <c r="M1" s="60" t="s">
        <v>61</v>
      </c>
      <c r="N1" s="60" t="s">
        <v>62</v>
      </c>
      <c r="O1" s="60" t="s">
        <v>63</v>
      </c>
      <c r="P1" s="60" t="s">
        <v>64</v>
      </c>
      <c r="Q1" s="60" t="s">
        <v>65</v>
      </c>
      <c r="R1" s="60" t="s">
        <v>66</v>
      </c>
      <c r="S1" s="60" t="s">
        <v>67</v>
      </c>
      <c r="T1" s="61" t="s">
        <v>68</v>
      </c>
      <c r="U1" s="60" t="s">
        <v>69</v>
      </c>
      <c r="V1" s="60" t="s">
        <v>70</v>
      </c>
      <c r="W1" s="60" t="s">
        <v>71</v>
      </c>
      <c r="X1" s="60" t="s">
        <v>72</v>
      </c>
      <c r="Y1" s="60" t="s">
        <v>73</v>
      </c>
    </row>
    <row r="2" spans="1:28" ht="47.25" thickTop="1">
      <c r="A2" s="62" t="s">
        <v>74</v>
      </c>
      <c r="B2" s="63"/>
      <c r="C2" s="64"/>
      <c r="D2" s="64"/>
      <c r="E2" s="64"/>
      <c r="F2" s="64"/>
      <c r="G2" s="64"/>
      <c r="H2" s="64"/>
      <c r="I2" s="64"/>
      <c r="J2" s="65"/>
      <c r="L2" s="66" t="s">
        <v>75</v>
      </c>
      <c r="M2" s="67">
        <v>0</v>
      </c>
      <c r="N2" s="67">
        <v>0</v>
      </c>
      <c r="O2" s="67">
        <v>0</v>
      </c>
      <c r="P2" s="67">
        <v>0</v>
      </c>
      <c r="Q2" s="67">
        <v>0</v>
      </c>
      <c r="R2" s="67">
        <v>0</v>
      </c>
      <c r="S2" s="67">
        <v>0</v>
      </c>
      <c r="T2" s="67">
        <v>0</v>
      </c>
      <c r="U2" s="67">
        <v>0</v>
      </c>
      <c r="V2" s="67">
        <v>0</v>
      </c>
      <c r="W2" s="67">
        <v>0</v>
      </c>
      <c r="X2" s="67">
        <v>0</v>
      </c>
      <c r="Y2" s="68">
        <f>SUM(M2:X2)</f>
        <v>0</v>
      </c>
    </row>
    <row r="3" spans="1:28" ht="23.25">
      <c r="A3" s="69" t="s">
        <v>76</v>
      </c>
      <c r="B3" s="70">
        <v>11522864</v>
      </c>
      <c r="C3" s="71"/>
      <c r="D3" s="71"/>
      <c r="E3" s="71"/>
      <c r="F3" s="71"/>
      <c r="G3" s="71"/>
      <c r="H3" s="71"/>
      <c r="I3" s="71"/>
      <c r="J3" s="72"/>
      <c r="L3" s="66" t="s">
        <v>77</v>
      </c>
      <c r="M3" s="73">
        <v>112.76</v>
      </c>
      <c r="N3" s="73">
        <v>6.29</v>
      </c>
      <c r="O3" s="73">
        <v>11.78</v>
      </c>
      <c r="P3" s="73">
        <v>1.38</v>
      </c>
      <c r="Q3" s="73">
        <v>2.11</v>
      </c>
      <c r="R3" s="73">
        <v>0</v>
      </c>
      <c r="S3" s="73">
        <v>7.68</v>
      </c>
      <c r="T3" s="73">
        <v>0</v>
      </c>
      <c r="U3" s="73">
        <v>49.53</v>
      </c>
      <c r="V3" s="73">
        <v>5.22</v>
      </c>
      <c r="W3" s="73"/>
      <c r="X3" s="73">
        <v>5.31</v>
      </c>
      <c r="Y3" s="74">
        <v>202.06</v>
      </c>
    </row>
    <row r="4" spans="1:28" ht="46.5">
      <c r="A4" s="69" t="s">
        <v>78</v>
      </c>
      <c r="B4" s="75">
        <v>5164930</v>
      </c>
      <c r="C4" s="154"/>
      <c r="D4" s="154"/>
      <c r="E4" s="154"/>
      <c r="F4" s="154"/>
      <c r="G4" s="154"/>
      <c r="H4" s="154"/>
      <c r="I4" s="154"/>
      <c r="J4" s="72"/>
      <c r="L4" s="66" t="s">
        <v>79</v>
      </c>
      <c r="M4" s="73">
        <v>19.07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3">
        <v>0</v>
      </c>
      <c r="X4" s="73">
        <v>0</v>
      </c>
      <c r="Y4" s="74">
        <v>19.07</v>
      </c>
    </row>
    <row r="5" spans="1:28" ht="23.25">
      <c r="A5" s="69" t="s">
        <v>80</v>
      </c>
      <c r="B5" s="75">
        <v>2086261</v>
      </c>
      <c r="C5" s="154"/>
      <c r="D5" s="154"/>
      <c r="E5" s="154"/>
      <c r="F5" s="154"/>
      <c r="G5" s="154"/>
      <c r="H5" s="154"/>
      <c r="I5" s="154"/>
      <c r="J5" s="76"/>
      <c r="L5" s="66" t="s">
        <v>81</v>
      </c>
      <c r="M5" s="73">
        <v>99.18</v>
      </c>
      <c r="N5" s="73">
        <v>6</v>
      </c>
      <c r="O5" s="73">
        <v>6</v>
      </c>
      <c r="P5" s="73">
        <v>2.25</v>
      </c>
      <c r="Q5" s="73">
        <v>2</v>
      </c>
      <c r="R5" s="73">
        <v>2.68</v>
      </c>
      <c r="S5" s="73">
        <v>4</v>
      </c>
      <c r="T5" s="73">
        <v>0</v>
      </c>
      <c r="U5" s="73">
        <v>0</v>
      </c>
      <c r="V5" s="73">
        <v>0</v>
      </c>
      <c r="W5" s="73">
        <v>21.89</v>
      </c>
      <c r="X5" s="73">
        <v>4.3499999999999996</v>
      </c>
      <c r="Y5" s="77">
        <f>SUM(M5:X5)</f>
        <v>148.35</v>
      </c>
    </row>
    <row r="6" spans="1:28" ht="24" thickBot="1">
      <c r="A6" s="78" t="s">
        <v>82</v>
      </c>
      <c r="B6" s="79">
        <f>SUM(B3:B5)</f>
        <v>18774055</v>
      </c>
      <c r="C6" s="80">
        <v>70</v>
      </c>
      <c r="D6" s="80">
        <v>10.1</v>
      </c>
      <c r="E6" s="80">
        <v>10.6</v>
      </c>
      <c r="F6" s="80">
        <v>0</v>
      </c>
      <c r="G6" s="80"/>
      <c r="H6" s="80">
        <v>6.06</v>
      </c>
      <c r="I6" s="80">
        <v>0</v>
      </c>
      <c r="J6" s="81">
        <f>C6+D6+E6+H6</f>
        <v>96.759999999999991</v>
      </c>
      <c r="L6" s="82" t="s">
        <v>83</v>
      </c>
      <c r="M6" s="83">
        <v>59.27</v>
      </c>
      <c r="N6" s="83">
        <v>0</v>
      </c>
      <c r="O6" s="83">
        <v>0</v>
      </c>
      <c r="P6" s="83">
        <v>2.33</v>
      </c>
      <c r="Q6" s="83">
        <v>1.87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5.31</v>
      </c>
      <c r="Y6" s="84">
        <f>SUM(M6:X6)</f>
        <v>68.78</v>
      </c>
    </row>
    <row r="7" spans="1:28" ht="46.5">
      <c r="A7" s="85" t="s">
        <v>84</v>
      </c>
      <c r="B7" s="86"/>
      <c r="C7" s="155"/>
      <c r="D7" s="155"/>
      <c r="E7" s="155"/>
      <c r="F7" s="155"/>
      <c r="G7" s="155"/>
      <c r="H7" s="155"/>
      <c r="I7" s="155"/>
      <c r="J7" s="87"/>
      <c r="L7" s="88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8" ht="23.25">
      <c r="A8" s="69" t="s">
        <v>76</v>
      </c>
      <c r="B8" s="75">
        <v>4480826</v>
      </c>
      <c r="C8" s="156"/>
      <c r="D8" s="156"/>
      <c r="E8" s="156"/>
      <c r="F8" s="156"/>
      <c r="G8" s="156"/>
      <c r="H8" s="156"/>
      <c r="I8" s="156"/>
      <c r="J8" s="90"/>
      <c r="U8" s="89"/>
      <c r="V8" s="89"/>
      <c r="W8" s="89"/>
      <c r="X8" s="89"/>
      <c r="Y8" s="89"/>
    </row>
    <row r="9" spans="1:28" ht="24" thickBot="1">
      <c r="A9" s="69" t="s">
        <v>85</v>
      </c>
      <c r="B9" s="75">
        <v>979</v>
      </c>
      <c r="C9" s="156"/>
      <c r="D9" s="156"/>
      <c r="E9" s="156"/>
      <c r="F9" s="156"/>
      <c r="G9" s="156"/>
      <c r="H9" s="156"/>
      <c r="I9" s="156"/>
      <c r="J9" s="90"/>
      <c r="U9" s="89"/>
      <c r="V9" s="89"/>
      <c r="W9" s="89"/>
      <c r="X9" s="89"/>
      <c r="Y9" s="89"/>
    </row>
    <row r="10" spans="1:28" ht="23.25">
      <c r="A10" s="91" t="s">
        <v>86</v>
      </c>
      <c r="B10" s="92">
        <f>SUM(B8:B9)</f>
        <v>4481805</v>
      </c>
      <c r="C10" s="93">
        <v>66</v>
      </c>
      <c r="D10" s="93">
        <v>0</v>
      </c>
      <c r="E10" s="93">
        <v>6</v>
      </c>
      <c r="F10" s="93">
        <v>5</v>
      </c>
      <c r="G10" s="93" t="s">
        <v>121</v>
      </c>
      <c r="H10" s="93">
        <v>0</v>
      </c>
      <c r="I10" s="93">
        <v>0</v>
      </c>
      <c r="J10" s="81">
        <f>SUM(C10:I10)</f>
        <v>77</v>
      </c>
      <c r="N10" s="162" t="s">
        <v>91</v>
      </c>
      <c r="O10" s="163"/>
      <c r="P10" s="163"/>
      <c r="Q10" s="164"/>
      <c r="R10" s="170">
        <v>1</v>
      </c>
      <c r="U10" s="89"/>
      <c r="V10" s="89"/>
      <c r="W10" s="89"/>
      <c r="X10" s="89"/>
      <c r="Y10" s="89"/>
    </row>
    <row r="11" spans="1:28" ht="23.25">
      <c r="A11" s="94" t="s">
        <v>87</v>
      </c>
      <c r="B11" s="95"/>
      <c r="C11" s="157"/>
      <c r="D11" s="157"/>
      <c r="E11" s="157"/>
      <c r="F11" s="157"/>
      <c r="G11" s="157"/>
      <c r="H11" s="157"/>
      <c r="I11" s="157"/>
      <c r="J11" s="96"/>
      <c r="N11" s="159" t="s">
        <v>93</v>
      </c>
      <c r="O11" s="160"/>
      <c r="P11" s="160"/>
      <c r="Q11" s="161"/>
      <c r="R11" s="108">
        <v>1.81</v>
      </c>
      <c r="U11" s="89"/>
      <c r="V11" s="89"/>
      <c r="W11" s="89"/>
      <c r="X11" s="89"/>
      <c r="Y11" s="89"/>
    </row>
    <row r="12" spans="1:28" ht="23.25">
      <c r="A12" s="97" t="s">
        <v>76</v>
      </c>
      <c r="B12" s="98">
        <v>46614</v>
      </c>
      <c r="C12" s="158"/>
      <c r="D12" s="158"/>
      <c r="E12" s="158"/>
      <c r="F12" s="158"/>
      <c r="G12" s="158"/>
      <c r="H12" s="158"/>
      <c r="I12" s="158"/>
      <c r="J12" s="99"/>
      <c r="N12" s="159" t="s">
        <v>95</v>
      </c>
      <c r="O12" s="160"/>
      <c r="P12" s="160"/>
      <c r="Q12" s="161"/>
      <c r="R12" s="108">
        <v>4</v>
      </c>
      <c r="U12" s="89"/>
      <c r="V12" s="89"/>
      <c r="W12" s="89"/>
      <c r="X12" s="89"/>
      <c r="Y12" s="89"/>
      <c r="AB12" s="100"/>
    </row>
    <row r="13" spans="1:28" ht="23.25">
      <c r="A13" s="97" t="s">
        <v>88</v>
      </c>
      <c r="B13" s="98">
        <v>9077979</v>
      </c>
      <c r="C13" s="158"/>
      <c r="D13" s="158"/>
      <c r="E13" s="158"/>
      <c r="F13" s="158"/>
      <c r="G13" s="158"/>
      <c r="H13" s="158"/>
      <c r="I13" s="158"/>
      <c r="J13" s="99"/>
      <c r="N13" s="159" t="s">
        <v>97</v>
      </c>
      <c r="O13" s="160"/>
      <c r="P13" s="160"/>
      <c r="Q13" s="161"/>
      <c r="R13" s="108">
        <v>0.25</v>
      </c>
      <c r="U13" s="89"/>
      <c r="V13" s="89"/>
      <c r="W13" s="89"/>
      <c r="X13" s="89"/>
      <c r="Y13" s="89"/>
      <c r="AB13" s="100"/>
    </row>
    <row r="14" spans="1:28" ht="23.25">
      <c r="A14" s="101" t="s">
        <v>89</v>
      </c>
      <c r="B14" s="102">
        <f>SUM(B12:B13)</f>
        <v>9124593</v>
      </c>
      <c r="C14" s="103">
        <v>67.48</v>
      </c>
      <c r="D14" s="103">
        <v>10</v>
      </c>
      <c r="E14" s="103">
        <v>11.06</v>
      </c>
      <c r="F14" s="103"/>
      <c r="G14" s="103">
        <v>2.76</v>
      </c>
      <c r="H14" s="103">
        <v>0</v>
      </c>
      <c r="I14" s="103">
        <v>2.76</v>
      </c>
      <c r="J14" s="104">
        <f>SUM(C14:I14)</f>
        <v>94.060000000000016</v>
      </c>
      <c r="N14" s="159" t="s">
        <v>98</v>
      </c>
      <c r="O14" s="160"/>
      <c r="P14" s="160"/>
      <c r="Q14" s="161"/>
      <c r="R14" s="116">
        <v>1.34</v>
      </c>
      <c r="U14" s="89"/>
      <c r="V14" s="89"/>
      <c r="W14" s="89"/>
      <c r="X14" s="89"/>
      <c r="Y14" s="89"/>
      <c r="AB14" s="100"/>
    </row>
    <row r="15" spans="1:28" ht="46.5">
      <c r="A15" s="105" t="s">
        <v>90</v>
      </c>
      <c r="B15" s="92"/>
      <c r="C15" s="155"/>
      <c r="D15" s="155"/>
      <c r="E15" s="155"/>
      <c r="F15" s="155"/>
      <c r="G15" s="155"/>
      <c r="H15" s="155"/>
      <c r="I15" s="155"/>
      <c r="J15" s="87"/>
      <c r="N15" s="159" t="s">
        <v>122</v>
      </c>
      <c r="O15" s="160"/>
      <c r="P15" s="160"/>
      <c r="Q15" s="161"/>
      <c r="R15" s="185">
        <v>10</v>
      </c>
      <c r="U15" s="89"/>
      <c r="V15" s="89"/>
      <c r="W15" s="89"/>
      <c r="X15" s="89"/>
      <c r="Y15" s="89"/>
      <c r="AB15" s="100"/>
    </row>
    <row r="16" spans="1:28" ht="23.25">
      <c r="A16" s="91" t="s">
        <v>92</v>
      </c>
      <c r="B16" s="106">
        <v>23197590</v>
      </c>
      <c r="C16" s="80">
        <v>66.209999999999994</v>
      </c>
      <c r="D16" s="107">
        <v>20</v>
      </c>
      <c r="E16" s="107">
        <v>12</v>
      </c>
      <c r="F16" s="107">
        <v>0</v>
      </c>
      <c r="G16" s="107">
        <v>0</v>
      </c>
      <c r="H16" s="107">
        <v>0</v>
      </c>
      <c r="I16" s="107">
        <v>0</v>
      </c>
      <c r="J16" s="81">
        <f>SUM(C16:I16)</f>
        <v>98.21</v>
      </c>
      <c r="N16" s="159" t="s">
        <v>99</v>
      </c>
      <c r="O16" s="160"/>
      <c r="P16" s="160"/>
      <c r="Q16" s="161"/>
      <c r="R16" s="108">
        <v>1</v>
      </c>
      <c r="U16" s="89"/>
      <c r="V16" s="89"/>
      <c r="W16" s="89"/>
      <c r="X16" s="89"/>
      <c r="Y16" s="89"/>
      <c r="AB16" s="100"/>
    </row>
    <row r="17" spans="1:28" ht="23.25">
      <c r="A17" s="109" t="s">
        <v>94</v>
      </c>
      <c r="B17" s="110"/>
      <c r="C17" s="111"/>
      <c r="D17" s="112"/>
      <c r="E17" s="112"/>
      <c r="F17" s="112"/>
      <c r="G17" s="112"/>
      <c r="H17" s="112"/>
      <c r="I17" s="112"/>
      <c r="J17" s="113"/>
      <c r="N17" s="159" t="s">
        <v>102</v>
      </c>
      <c r="O17" s="160"/>
      <c r="P17" s="160"/>
      <c r="Q17" s="161"/>
      <c r="R17" s="108">
        <v>50.52</v>
      </c>
      <c r="U17" s="89"/>
      <c r="V17" s="89"/>
      <c r="W17" s="89"/>
      <c r="X17" s="89"/>
      <c r="Y17" s="89"/>
      <c r="AB17" s="100"/>
    </row>
    <row r="18" spans="1:28" ht="23.25">
      <c r="A18" s="97" t="s">
        <v>96</v>
      </c>
      <c r="B18" s="114">
        <v>2937048</v>
      </c>
      <c r="C18" s="115"/>
      <c r="D18" s="112"/>
      <c r="E18" s="112"/>
      <c r="F18" s="112"/>
      <c r="G18" s="112"/>
      <c r="H18" s="112"/>
      <c r="I18" s="112"/>
      <c r="J18" s="113"/>
      <c r="N18" s="159" t="s">
        <v>103</v>
      </c>
      <c r="O18" s="160"/>
      <c r="P18" s="160"/>
      <c r="Q18" s="161"/>
      <c r="R18" s="108">
        <v>5.69</v>
      </c>
      <c r="U18" s="89"/>
      <c r="V18" s="89"/>
      <c r="W18" s="89"/>
      <c r="X18" s="89"/>
      <c r="Y18" s="89"/>
      <c r="AB18" s="100"/>
    </row>
    <row r="19" spans="1:28" ht="23.25">
      <c r="A19" s="97" t="s">
        <v>85</v>
      </c>
      <c r="B19" s="114">
        <v>14114471</v>
      </c>
      <c r="C19" s="115"/>
      <c r="D19" s="112"/>
      <c r="E19" s="112"/>
      <c r="F19" s="112"/>
      <c r="G19" s="112"/>
      <c r="H19" s="112"/>
      <c r="I19" s="112"/>
      <c r="J19" s="113"/>
      <c r="N19" s="159" t="s">
        <v>104</v>
      </c>
      <c r="O19" s="160"/>
      <c r="P19" s="160"/>
      <c r="Q19" s="161"/>
      <c r="R19" s="108">
        <v>1.25</v>
      </c>
      <c r="U19" s="89"/>
      <c r="V19" s="89"/>
      <c r="W19" s="89"/>
      <c r="X19" s="89"/>
      <c r="Y19" s="89"/>
      <c r="AB19" s="100"/>
    </row>
    <row r="20" spans="1:28" ht="23.25">
      <c r="A20" s="97" t="s">
        <v>76</v>
      </c>
      <c r="B20" s="117">
        <v>310521</v>
      </c>
      <c r="C20" s="115">
        <v>70</v>
      </c>
      <c r="D20" s="112">
        <v>10</v>
      </c>
      <c r="E20" s="112">
        <v>12</v>
      </c>
      <c r="F20" s="112"/>
      <c r="G20" s="112">
        <v>2.88</v>
      </c>
      <c r="H20" s="112"/>
      <c r="I20" s="112"/>
      <c r="J20" s="113">
        <v>94.88</v>
      </c>
      <c r="N20" s="159" t="s">
        <v>106</v>
      </c>
      <c r="O20" s="160"/>
      <c r="P20" s="160"/>
      <c r="Q20" s="161"/>
      <c r="R20" s="108">
        <v>1.25</v>
      </c>
      <c r="U20" s="89"/>
      <c r="V20" s="89"/>
      <c r="W20" s="89"/>
      <c r="X20" s="89"/>
      <c r="Y20" s="89"/>
      <c r="AB20" s="100"/>
    </row>
    <row r="21" spans="1:28" ht="46.5">
      <c r="A21" s="109" t="s">
        <v>101</v>
      </c>
      <c r="B21" s="118"/>
      <c r="C21" s="152"/>
      <c r="D21" s="152"/>
      <c r="E21" s="152"/>
      <c r="F21" s="152"/>
      <c r="G21" s="152"/>
      <c r="H21" s="152"/>
      <c r="I21" s="152"/>
      <c r="J21" s="119"/>
      <c r="N21" s="159" t="s">
        <v>107</v>
      </c>
      <c r="O21" s="160"/>
      <c r="P21" s="160"/>
      <c r="Q21" s="161"/>
      <c r="R21" s="108">
        <v>10</v>
      </c>
      <c r="U21" s="89"/>
      <c r="V21" s="89"/>
      <c r="W21" s="89"/>
      <c r="X21" s="89"/>
      <c r="Y21" s="89"/>
      <c r="AB21" s="100"/>
    </row>
    <row r="22" spans="1:28" ht="23.25">
      <c r="A22" s="97" t="s">
        <v>80</v>
      </c>
      <c r="B22" s="98">
        <v>8882642</v>
      </c>
      <c r="C22" s="122"/>
      <c r="D22" s="122"/>
      <c r="E22" s="122"/>
      <c r="F22" s="122"/>
      <c r="G22" s="122"/>
      <c r="H22" s="122"/>
      <c r="I22" s="122"/>
      <c r="J22" s="120"/>
      <c r="N22" s="159" t="s">
        <v>109</v>
      </c>
      <c r="O22" s="160"/>
      <c r="P22" s="160"/>
      <c r="Q22" s="161"/>
      <c r="R22" s="108">
        <v>1.01</v>
      </c>
      <c r="U22" s="89"/>
      <c r="V22" s="89"/>
      <c r="W22" s="89"/>
      <c r="X22" s="89"/>
      <c r="Y22" s="89"/>
      <c r="AB22" s="100"/>
    </row>
    <row r="23" spans="1:28" ht="23.25">
      <c r="A23" s="97" t="s">
        <v>85</v>
      </c>
      <c r="B23" s="98">
        <v>8550488</v>
      </c>
      <c r="C23" s="122"/>
      <c r="D23" s="122"/>
      <c r="E23" s="122"/>
      <c r="F23" s="122"/>
      <c r="G23" s="122"/>
      <c r="H23" s="122"/>
      <c r="I23" s="122"/>
      <c r="J23" s="120"/>
      <c r="N23" s="159" t="s">
        <v>110</v>
      </c>
      <c r="O23" s="160"/>
      <c r="P23" s="160"/>
      <c r="Q23" s="161"/>
      <c r="R23" s="108">
        <v>2</v>
      </c>
      <c r="U23" s="89"/>
      <c r="V23" s="89"/>
      <c r="W23" s="89"/>
      <c r="X23" s="89"/>
      <c r="Y23" s="89"/>
      <c r="AB23" s="100"/>
    </row>
    <row r="24" spans="1:28" ht="23.25">
      <c r="A24" s="97" t="s">
        <v>105</v>
      </c>
      <c r="B24" s="98">
        <v>76666</v>
      </c>
      <c r="C24" s="122"/>
      <c r="D24" s="122"/>
      <c r="E24" s="122"/>
      <c r="F24" s="122"/>
      <c r="G24" s="122"/>
      <c r="H24" s="122"/>
      <c r="I24" s="122"/>
      <c r="J24" s="120"/>
      <c r="N24" s="179" t="s">
        <v>111</v>
      </c>
      <c r="O24" s="180"/>
      <c r="P24" s="180"/>
      <c r="Q24" s="181"/>
      <c r="R24" s="108">
        <v>4</v>
      </c>
      <c r="S24" s="58" t="s">
        <v>100</v>
      </c>
      <c r="U24" s="89"/>
      <c r="V24" s="89"/>
      <c r="W24" s="89"/>
      <c r="X24" s="89"/>
      <c r="Y24" s="89"/>
      <c r="AB24" s="100"/>
    </row>
    <row r="25" spans="1:28" ht="24" thickBot="1">
      <c r="A25" s="97" t="s">
        <v>76</v>
      </c>
      <c r="B25" s="98">
        <v>902681</v>
      </c>
      <c r="C25" s="122"/>
      <c r="D25" s="122"/>
      <c r="E25" s="122"/>
      <c r="F25" s="122"/>
      <c r="G25" s="122"/>
      <c r="H25" s="122"/>
      <c r="I25" s="122"/>
      <c r="J25" s="120"/>
      <c r="N25" s="182" t="s">
        <v>113</v>
      </c>
      <c r="O25" s="183"/>
      <c r="P25" s="183"/>
      <c r="Q25" s="184"/>
      <c r="R25" s="126">
        <v>2.3199999999999998</v>
      </c>
      <c r="U25" s="89"/>
      <c r="V25" s="89"/>
      <c r="W25" s="89"/>
      <c r="X25" s="89"/>
      <c r="Y25" s="89"/>
      <c r="AB25" s="100"/>
    </row>
    <row r="26" spans="1:28" ht="23.25">
      <c r="A26" s="109" t="s">
        <v>89</v>
      </c>
      <c r="B26" s="121">
        <f>SUM(B22:B25)</f>
        <v>18412477</v>
      </c>
      <c r="C26" s="122">
        <v>68.23</v>
      </c>
      <c r="D26" s="122">
        <v>0</v>
      </c>
      <c r="E26" s="122"/>
      <c r="F26" s="122">
        <v>0</v>
      </c>
      <c r="G26" s="122">
        <v>0</v>
      </c>
      <c r="H26" s="122">
        <v>50.18</v>
      </c>
      <c r="I26" s="122">
        <v>0</v>
      </c>
      <c r="J26" s="104">
        <v>118.41</v>
      </c>
      <c r="N26" s="174"/>
      <c r="O26" s="175"/>
      <c r="P26" s="175"/>
      <c r="Q26" s="175"/>
      <c r="R26" s="176"/>
      <c r="U26" s="89"/>
      <c r="V26" s="89"/>
      <c r="W26" s="89"/>
      <c r="X26" s="89"/>
      <c r="Y26" s="89"/>
      <c r="AB26" s="100"/>
    </row>
    <row r="27" spans="1:28" ht="47.25" thickBot="1">
      <c r="A27" s="123" t="s">
        <v>108</v>
      </c>
      <c r="B27" s="124"/>
      <c r="C27" s="152"/>
      <c r="D27" s="152"/>
      <c r="E27" s="152"/>
      <c r="F27" s="152"/>
      <c r="G27" s="152"/>
      <c r="H27" s="152"/>
      <c r="I27" s="152"/>
      <c r="J27" s="119"/>
      <c r="N27" s="177" t="s">
        <v>116</v>
      </c>
      <c r="O27" s="178"/>
      <c r="P27" s="178"/>
      <c r="Q27" s="178"/>
      <c r="R27" s="129">
        <f>SUM(R10:R25)</f>
        <v>97.44</v>
      </c>
      <c r="U27" s="89"/>
      <c r="V27" s="89"/>
      <c r="W27" s="89"/>
      <c r="X27" s="89"/>
      <c r="Y27" s="89"/>
      <c r="AB27" s="100"/>
    </row>
    <row r="28" spans="1:28" ht="23.25">
      <c r="A28" s="97" t="s">
        <v>78</v>
      </c>
      <c r="B28" s="98">
        <v>28643777</v>
      </c>
      <c r="C28" s="122"/>
      <c r="D28" s="122"/>
      <c r="E28" s="122"/>
      <c r="F28" s="122"/>
      <c r="G28" s="122"/>
      <c r="H28" s="122"/>
      <c r="I28" s="122"/>
      <c r="J28" s="120"/>
      <c r="N28" s="131" t="s">
        <v>117</v>
      </c>
      <c r="O28" s="132"/>
      <c r="P28" s="133"/>
      <c r="Q28" s="133"/>
      <c r="R28" s="134"/>
      <c r="U28" s="89"/>
      <c r="V28" s="89"/>
      <c r="W28" s="89"/>
      <c r="X28" s="89"/>
      <c r="Y28" s="89"/>
      <c r="AB28" s="100"/>
    </row>
    <row r="29" spans="1:28" ht="23.25">
      <c r="A29" s="97" t="s">
        <v>76</v>
      </c>
      <c r="B29" s="125">
        <v>347073</v>
      </c>
      <c r="C29" s="122"/>
      <c r="D29" s="122"/>
      <c r="E29" s="122"/>
      <c r="F29" s="122"/>
      <c r="G29" s="122"/>
      <c r="H29" s="122"/>
      <c r="I29" s="122"/>
      <c r="J29" s="120"/>
      <c r="S29" s="58" t="s">
        <v>100</v>
      </c>
      <c r="U29" s="89"/>
      <c r="V29" s="89"/>
      <c r="W29" s="89"/>
      <c r="X29" s="89"/>
      <c r="Y29" s="89"/>
      <c r="AB29" s="100"/>
    </row>
    <row r="30" spans="1:28" ht="23.25">
      <c r="A30" s="97" t="s">
        <v>112</v>
      </c>
      <c r="B30" s="98">
        <v>9943795</v>
      </c>
      <c r="C30" s="122"/>
      <c r="D30" s="122"/>
      <c r="E30" s="122"/>
      <c r="F30" s="122"/>
      <c r="G30" s="122"/>
      <c r="H30" s="122"/>
      <c r="I30" s="122"/>
      <c r="J30" s="120"/>
      <c r="S30" s="58" t="s">
        <v>100</v>
      </c>
      <c r="U30" s="89"/>
      <c r="V30" s="89"/>
      <c r="W30" s="89"/>
      <c r="X30" s="89"/>
      <c r="Y30" s="89"/>
      <c r="AB30" s="100"/>
    </row>
    <row r="31" spans="1:28" ht="23.25">
      <c r="A31" s="109" t="s">
        <v>114</v>
      </c>
      <c r="B31" s="121">
        <f>SUM(B28:B30)</f>
        <v>38934645</v>
      </c>
      <c r="C31" s="127">
        <v>61.39</v>
      </c>
      <c r="D31" s="127">
        <v>9.48</v>
      </c>
      <c r="E31" s="127">
        <v>12</v>
      </c>
      <c r="F31" s="127">
        <v>0</v>
      </c>
      <c r="G31" s="127"/>
      <c r="H31" s="127">
        <v>64.88</v>
      </c>
      <c r="I31" s="127"/>
      <c r="J31" s="104">
        <v>147.75</v>
      </c>
      <c r="U31" s="89"/>
      <c r="V31" s="89"/>
      <c r="W31" s="89"/>
      <c r="X31" s="89"/>
      <c r="Y31" s="89"/>
      <c r="AB31" s="100"/>
    </row>
    <row r="32" spans="1:28" ht="46.5">
      <c r="A32" s="123" t="s">
        <v>115</v>
      </c>
      <c r="B32" s="118"/>
      <c r="C32" s="122"/>
      <c r="D32" s="122"/>
      <c r="E32" s="122"/>
      <c r="F32" s="122"/>
      <c r="G32" s="122"/>
      <c r="H32" s="122"/>
      <c r="I32" s="122"/>
      <c r="J32" s="128"/>
      <c r="U32" s="89"/>
      <c r="V32" s="89"/>
      <c r="W32" s="89"/>
      <c r="X32" s="89"/>
      <c r="Y32" s="89"/>
      <c r="AB32" s="100"/>
    </row>
    <row r="33" spans="1:28" ht="23.25">
      <c r="A33" s="97" t="s">
        <v>76</v>
      </c>
      <c r="B33" s="130">
        <v>1860913</v>
      </c>
      <c r="C33" s="122"/>
      <c r="D33" s="122"/>
      <c r="E33" s="122"/>
      <c r="F33" s="122"/>
      <c r="G33" s="122"/>
      <c r="H33" s="122"/>
      <c r="I33" s="122"/>
      <c r="J33" s="128"/>
      <c r="U33" s="89"/>
      <c r="V33" s="89"/>
      <c r="W33" s="89"/>
      <c r="X33" s="89"/>
      <c r="Y33" s="89"/>
      <c r="AB33" s="100"/>
    </row>
    <row r="34" spans="1:28" ht="23.25">
      <c r="A34" s="97" t="s">
        <v>88</v>
      </c>
      <c r="B34" s="130">
        <v>7776840</v>
      </c>
      <c r="C34" s="122"/>
      <c r="D34" s="122"/>
      <c r="E34" s="122"/>
      <c r="F34" s="122"/>
      <c r="G34" s="122"/>
      <c r="H34" s="122"/>
      <c r="I34" s="122"/>
      <c r="J34" s="128"/>
      <c r="N34" s="135"/>
      <c r="O34" s="135"/>
      <c r="U34" s="89"/>
      <c r="V34" s="89"/>
      <c r="W34" s="89"/>
      <c r="X34" s="89"/>
      <c r="Y34" s="89"/>
      <c r="AB34" s="100"/>
    </row>
    <row r="35" spans="1:28" ht="23.25">
      <c r="A35" s="109" t="s">
        <v>114</v>
      </c>
      <c r="B35" s="136">
        <f>SUM(B33:B34)</f>
        <v>9637753</v>
      </c>
      <c r="C35" s="137">
        <v>67.98</v>
      </c>
      <c r="D35" s="137">
        <v>20</v>
      </c>
      <c r="E35" s="137">
        <v>12</v>
      </c>
      <c r="F35" s="137">
        <v>0</v>
      </c>
      <c r="G35" s="137">
        <v>3</v>
      </c>
      <c r="H35" s="138">
        <v>0</v>
      </c>
      <c r="I35" s="150">
        <v>0</v>
      </c>
      <c r="J35" s="104">
        <v>102.98</v>
      </c>
      <c r="U35" s="89"/>
      <c r="V35" s="89"/>
      <c r="W35" s="89"/>
      <c r="X35" s="89"/>
      <c r="Y35" s="89"/>
      <c r="AB35" s="100"/>
    </row>
    <row r="36" spans="1:28" ht="46.5">
      <c r="A36" s="123" t="s">
        <v>118</v>
      </c>
      <c r="B36" s="118"/>
      <c r="C36" s="122"/>
      <c r="D36" s="122"/>
      <c r="E36" s="122"/>
      <c r="F36" s="122"/>
      <c r="G36" s="122"/>
      <c r="H36" s="122"/>
      <c r="I36" s="153"/>
      <c r="J36" s="151"/>
      <c r="U36" s="89"/>
      <c r="V36" s="89"/>
      <c r="W36" s="89"/>
      <c r="X36" s="89"/>
      <c r="Y36" s="89"/>
      <c r="AB36" s="100"/>
    </row>
    <row r="37" spans="1:28" ht="23.25">
      <c r="A37" s="147" t="s">
        <v>76</v>
      </c>
      <c r="B37" s="98">
        <v>1386163</v>
      </c>
      <c r="C37" s="148"/>
      <c r="D37" s="148"/>
      <c r="E37" s="148"/>
      <c r="F37" s="148"/>
      <c r="G37" s="148"/>
      <c r="H37" s="148"/>
      <c r="I37" s="148"/>
      <c r="J37" s="113"/>
      <c r="U37" s="89"/>
      <c r="V37" s="89"/>
      <c r="W37" s="89"/>
      <c r="X37" s="89"/>
      <c r="Y37" s="89"/>
      <c r="AB37" s="100"/>
    </row>
    <row r="38" spans="1:28" ht="23.25">
      <c r="A38" s="109" t="s">
        <v>116</v>
      </c>
      <c r="B38" s="102">
        <f>SUM(B36:B37)</f>
        <v>1386163</v>
      </c>
      <c r="C38" s="149">
        <v>70.22</v>
      </c>
      <c r="D38" s="137">
        <v>20.059999999999999</v>
      </c>
      <c r="E38" s="149">
        <v>12.04</v>
      </c>
      <c r="F38" s="137">
        <v>0</v>
      </c>
      <c r="G38" s="149">
        <v>3</v>
      </c>
      <c r="H38" s="137">
        <v>0</v>
      </c>
      <c r="I38" s="149">
        <v>0.21</v>
      </c>
      <c r="J38" s="104">
        <v>105.53</v>
      </c>
      <c r="U38" s="89"/>
      <c r="V38" s="89"/>
      <c r="W38" s="89"/>
      <c r="X38" s="89"/>
      <c r="Y38" s="89"/>
      <c r="AB38" s="100"/>
    </row>
    <row r="39" spans="1:28" ht="46.5">
      <c r="A39" s="123" t="s">
        <v>119</v>
      </c>
      <c r="B39" s="118"/>
      <c r="C39" s="122"/>
      <c r="D39" s="122"/>
      <c r="E39" s="122"/>
      <c r="F39" s="122"/>
      <c r="G39" s="122"/>
      <c r="H39" s="122"/>
      <c r="I39" s="122"/>
      <c r="J39" s="128"/>
      <c r="U39" s="89"/>
      <c r="V39" s="89"/>
      <c r="W39" s="89"/>
      <c r="X39" s="89"/>
      <c r="Y39" s="89"/>
      <c r="AB39" s="100"/>
    </row>
    <row r="40" spans="1:28" ht="23.25">
      <c r="A40" s="97" t="s">
        <v>112</v>
      </c>
      <c r="B40" s="130">
        <v>15506527</v>
      </c>
      <c r="C40" s="122"/>
      <c r="D40" s="122"/>
      <c r="E40" s="122"/>
      <c r="F40" s="122"/>
      <c r="G40" s="122"/>
      <c r="H40" s="122"/>
      <c r="I40" s="122"/>
      <c r="J40" s="128"/>
      <c r="U40" s="89"/>
      <c r="V40" s="89"/>
      <c r="W40" s="89"/>
      <c r="X40" s="89"/>
      <c r="Y40" s="89"/>
      <c r="AB40" s="100"/>
    </row>
    <row r="41" spans="1:28" ht="23.25">
      <c r="A41" s="97" t="s">
        <v>76</v>
      </c>
      <c r="B41" s="130">
        <v>76575</v>
      </c>
      <c r="C41" s="122"/>
      <c r="D41" s="122"/>
      <c r="E41" s="122"/>
      <c r="F41" s="122"/>
      <c r="G41" s="122"/>
      <c r="H41" s="122"/>
      <c r="I41" s="122"/>
      <c r="J41" s="128"/>
      <c r="U41" s="89"/>
      <c r="V41" s="89"/>
      <c r="W41" s="89"/>
      <c r="X41" s="89"/>
      <c r="Y41" s="89"/>
      <c r="AB41" s="100"/>
    </row>
    <row r="42" spans="1:28" ht="24" thickBot="1">
      <c r="A42" s="139" t="s">
        <v>82</v>
      </c>
      <c r="B42" s="140">
        <f>SUM(B40:B41)</f>
        <v>15583102</v>
      </c>
      <c r="C42" s="141">
        <v>69.77</v>
      </c>
      <c r="D42" s="141">
        <v>19.940000000000001</v>
      </c>
      <c r="E42" s="141">
        <v>9.9700000000000006</v>
      </c>
      <c r="F42" s="141">
        <v>0</v>
      </c>
      <c r="G42" s="141" t="s">
        <v>120</v>
      </c>
      <c r="H42" s="142">
        <v>0</v>
      </c>
      <c r="I42" s="142">
        <v>10.47</v>
      </c>
      <c r="J42" s="143">
        <v>110.15</v>
      </c>
      <c r="U42" s="89"/>
      <c r="V42" s="89"/>
      <c r="W42" s="89"/>
      <c r="X42" s="89"/>
      <c r="Y42" s="89"/>
      <c r="AB42" s="100"/>
    </row>
    <row r="43" spans="1:28">
      <c r="U43" s="89"/>
      <c r="V43" s="89"/>
      <c r="W43" s="89"/>
      <c r="X43" s="89"/>
      <c r="Y43" s="89"/>
      <c r="AB43" s="100"/>
    </row>
    <row r="44" spans="1:28">
      <c r="U44" s="89"/>
      <c r="V44" s="89"/>
      <c r="W44" s="89"/>
      <c r="X44" s="89"/>
      <c r="Y44" s="89"/>
      <c r="AB44" s="144"/>
    </row>
    <row r="45" spans="1:28">
      <c r="U45" s="89"/>
      <c r="V45" s="89"/>
      <c r="W45" s="89"/>
      <c r="X45" s="89"/>
      <c r="Y45" s="89"/>
      <c r="AB45" s="144"/>
    </row>
    <row r="46" spans="1:28">
      <c r="U46" s="89"/>
      <c r="V46" s="89"/>
      <c r="W46" s="89"/>
      <c r="X46" s="89"/>
      <c r="Y46" s="89"/>
      <c r="AB46" s="144"/>
    </row>
    <row r="47" spans="1:28">
      <c r="U47" s="89"/>
      <c r="V47" s="89"/>
      <c r="W47" s="89"/>
      <c r="X47" s="89"/>
      <c r="Y47" s="89"/>
      <c r="Z47" s="145"/>
      <c r="AA47" s="146"/>
      <c r="AB47" s="144"/>
    </row>
    <row r="48" spans="1:28">
      <c r="U48" s="89"/>
      <c r="V48" s="89"/>
      <c r="W48" s="89"/>
      <c r="X48" s="89"/>
      <c r="Y48" s="89"/>
    </row>
  </sheetData>
  <mergeCells count="5">
    <mergeCell ref="A1:B1"/>
    <mergeCell ref="N26:R26"/>
    <mergeCell ref="N27:Q27"/>
    <mergeCell ref="N24:Q24"/>
    <mergeCell ref="N25:Q25"/>
  </mergeCells>
  <pageMargins left="0.25" right="0.25" top="0.75" bottom="0.75" header="0.3" footer="0.3"/>
  <pageSetup paperSize="5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Gentzkow</dc:creator>
  <cp:lastModifiedBy>Gentzkow, Nicole</cp:lastModifiedBy>
  <cp:lastPrinted>2025-01-16T18:07:02Z</cp:lastPrinted>
  <dcterms:created xsi:type="dcterms:W3CDTF">2021-11-30T17:16:04Z</dcterms:created>
  <dcterms:modified xsi:type="dcterms:W3CDTF">2025-01-16T18:25:49Z</dcterms:modified>
</cp:coreProperties>
</file>