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ill Levies\2023 Mill Levies\"/>
    </mc:Choice>
  </mc:AlternateContent>
  <xr:revisionPtr revIDLastSave="0" documentId="13_ncr:1_{757C0ED6-56ED-462F-8DFA-F97DB22853B1}" xr6:coauthVersionLast="47" xr6:coauthVersionMax="47" xr10:uidLastSave="{00000000-0000-0000-0000-000000000000}"/>
  <bookViews>
    <workbookView xWindow="-120" yWindow="-120" windowWidth="29040" windowHeight="15840" xr2:uid="{AED14EEC-CD49-4146-93ED-773105A6521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J6" i="2" l="1"/>
  <c r="J38" i="2" l="1"/>
  <c r="F3" i="1" l="1"/>
  <c r="F5" i="1"/>
  <c r="H45" i="1"/>
  <c r="H30" i="1"/>
  <c r="H28" i="1"/>
  <c r="I28" i="1" s="1"/>
  <c r="H17" i="1"/>
  <c r="H63" i="1"/>
  <c r="H37" i="1"/>
  <c r="H32" i="1"/>
  <c r="H42" i="1"/>
  <c r="H59" i="1"/>
  <c r="H9" i="1"/>
  <c r="G20" i="1"/>
  <c r="I20" i="1" s="1"/>
  <c r="G17" i="1"/>
  <c r="G41" i="1"/>
  <c r="G5" i="1"/>
  <c r="I5" i="1" s="1"/>
  <c r="G6" i="1"/>
  <c r="G64" i="1"/>
  <c r="G56" i="1"/>
  <c r="G54" i="1"/>
  <c r="J42" i="2"/>
  <c r="J35" i="2"/>
  <c r="I2" i="1"/>
  <c r="F35" i="1"/>
  <c r="B42" i="2"/>
  <c r="B38" i="2"/>
  <c r="B35" i="2"/>
  <c r="R27" i="2"/>
  <c r="J31" i="2"/>
  <c r="B31" i="2"/>
  <c r="J26" i="2"/>
  <c r="B26" i="2"/>
  <c r="J16" i="2"/>
  <c r="J14" i="2"/>
  <c r="B14" i="2"/>
  <c r="J10" i="2"/>
  <c r="B10" i="2"/>
  <c r="Y6" i="2"/>
  <c r="Y5" i="2"/>
  <c r="Y4" i="2"/>
  <c r="Y3" i="2"/>
  <c r="Y2" i="2"/>
  <c r="H66" i="1"/>
  <c r="I65" i="1"/>
  <c r="G62" i="1"/>
  <c r="H61" i="1"/>
  <c r="G61" i="1"/>
  <c r="F61" i="1"/>
  <c r="H60" i="1"/>
  <c r="G60" i="1"/>
  <c r="G59" i="1"/>
  <c r="F59" i="1"/>
  <c r="H58" i="1"/>
  <c r="G58" i="1"/>
  <c r="H57" i="1"/>
  <c r="G57" i="1"/>
  <c r="F57" i="1"/>
  <c r="F56" i="1"/>
  <c r="H55" i="1"/>
  <c r="G55" i="1"/>
  <c r="I55" i="1" s="1"/>
  <c r="H54" i="1"/>
  <c r="I54" i="1" s="1"/>
  <c r="H53" i="1"/>
  <c r="F53" i="1"/>
  <c r="H52" i="1"/>
  <c r="G52" i="1"/>
  <c r="F52" i="1"/>
  <c r="I52" i="1" s="1"/>
  <c r="H51" i="1"/>
  <c r="G51" i="1"/>
  <c r="F51" i="1"/>
  <c r="H50" i="1"/>
  <c r="F50" i="1"/>
  <c r="H49" i="1"/>
  <c r="G49" i="1"/>
  <c r="F49" i="1"/>
  <c r="H48" i="1"/>
  <c r="I48" i="1"/>
  <c r="H47" i="1"/>
  <c r="G47" i="1"/>
  <c r="F47" i="1"/>
  <c r="H46" i="1"/>
  <c r="G46" i="1"/>
  <c r="I46" i="1" s="1"/>
  <c r="G45" i="1"/>
  <c r="F45" i="1"/>
  <c r="H44" i="1"/>
  <c r="G44" i="1"/>
  <c r="I44" i="1" s="1"/>
  <c r="G43" i="1"/>
  <c r="F43" i="1"/>
  <c r="G42" i="1"/>
  <c r="F42" i="1"/>
  <c r="H41" i="1"/>
  <c r="G40" i="1"/>
  <c r="F40" i="1"/>
  <c r="H39" i="1"/>
  <c r="F39" i="1"/>
  <c r="H38" i="1"/>
  <c r="G38" i="1"/>
  <c r="G37" i="1"/>
  <c r="F37" i="1"/>
  <c r="H36" i="1"/>
  <c r="G35" i="1"/>
  <c r="G34" i="1"/>
  <c r="I34" i="1" s="1"/>
  <c r="H33" i="1"/>
  <c r="G33" i="1"/>
  <c r="F33" i="1"/>
  <c r="G32" i="1"/>
  <c r="H31" i="1"/>
  <c r="G31" i="1"/>
  <c r="F30" i="1"/>
  <c r="H29" i="1"/>
  <c r="F29" i="1"/>
  <c r="H27" i="1"/>
  <c r="F25" i="1"/>
  <c r="I25" i="1" s="1"/>
  <c r="H24" i="1"/>
  <c r="F24" i="1"/>
  <c r="I24" i="1" s="1"/>
  <c r="G23" i="1"/>
  <c r="F23" i="1"/>
  <c r="H22" i="1"/>
  <c r="G22" i="1"/>
  <c r="H21" i="1"/>
  <c r="H19" i="1"/>
  <c r="G19" i="1"/>
  <c r="F19" i="1"/>
  <c r="I18" i="1"/>
  <c r="F17" i="1"/>
  <c r="G16" i="1"/>
  <c r="F16" i="1"/>
  <c r="H15" i="1"/>
  <c r="F15" i="1"/>
  <c r="G14" i="1"/>
  <c r="H13" i="1"/>
  <c r="G13" i="1"/>
  <c r="F12" i="1"/>
  <c r="I11" i="1"/>
  <c r="H10" i="1"/>
  <c r="G10" i="1"/>
  <c r="F9" i="1"/>
  <c r="H8" i="1"/>
  <c r="G8" i="1"/>
  <c r="H7" i="1"/>
  <c r="F7" i="1"/>
  <c r="H6" i="1"/>
  <c r="F4" i="1"/>
  <c r="I4" i="1" s="1"/>
  <c r="I47" i="1" l="1"/>
  <c r="I13" i="1"/>
  <c r="I12" i="1"/>
  <c r="I6" i="1"/>
  <c r="I58" i="1"/>
  <c r="I7" i="1"/>
  <c r="I57" i="1"/>
  <c r="I30" i="1"/>
  <c r="I38" i="1"/>
  <c r="I59" i="1"/>
  <c r="I27" i="1"/>
  <c r="I64" i="1"/>
  <c r="I63" i="1"/>
  <c r="I8" i="1"/>
  <c r="I31" i="1"/>
  <c r="I56" i="1"/>
  <c r="I35" i="1"/>
  <c r="I41" i="1"/>
  <c r="I21" i="1"/>
  <c r="I66" i="1"/>
  <c r="I42" i="1"/>
  <c r="I49" i="1"/>
  <c r="I14" i="1"/>
  <c r="I32" i="1"/>
  <c r="I36" i="1"/>
  <c r="I15" i="1"/>
  <c r="I33" i="1"/>
  <c r="I50" i="1"/>
  <c r="I60" i="1"/>
  <c r="I3" i="1"/>
  <c r="I19" i="1"/>
  <c r="I23" i="1"/>
  <c r="I62" i="1"/>
  <c r="I29" i="1"/>
  <c r="I61" i="1"/>
  <c r="I10" i="1"/>
  <c r="I22" i="1"/>
  <c r="I43" i="1"/>
  <c r="I17" i="1"/>
  <c r="I9" i="1"/>
  <c r="I39" i="1"/>
  <c r="I51" i="1"/>
  <c r="I53" i="1"/>
  <c r="I45" i="1"/>
  <c r="I40" i="1"/>
  <c r="I37" i="1"/>
  <c r="I16" i="1"/>
  <c r="F26" i="1"/>
  <c r="I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kristi.johnson</author>
  </authors>
  <commentList>
    <comment ref="B37" authorId="0" shapeId="0" xr:uid="{4741C2D3-BF3E-4D38-B015-A245CC5F6321}">
      <text>
        <r>
          <rPr>
            <b/>
            <sz val="8"/>
            <color indexed="81"/>
            <rFont val="Tahoma"/>
            <family val="2"/>
          </rPr>
          <t>kristi.johnson:</t>
        </r>
        <r>
          <rPr>
            <sz val="8"/>
            <color indexed="81"/>
            <rFont val="Tahoma"/>
            <family val="2"/>
          </rPr>
          <t xml:space="preserve">
some of these values come from Estimated Valuation Sheet on the H Drive.  Oakes, Wyndmere, Kindred</t>
        </r>
      </text>
    </comment>
  </commentList>
</comments>
</file>

<file path=xl/sharedStrings.xml><?xml version="1.0" encoding="utf-8"?>
<sst xmlns="http://schemas.openxmlformats.org/spreadsheetml/2006/main" count="242" uniqueCount="123">
  <si>
    <t>FIRE DISTRICT</t>
  </si>
  <si>
    <t>TWP/CITY</t>
  </si>
  <si>
    <t>SCHOOL DISTRICT</t>
  </si>
  <si>
    <t>TAXABLE VALUATION</t>
  </si>
  <si>
    <t>STATE &amp; COUNTY</t>
  </si>
  <si>
    <t>TWP GENERAL/ CITY</t>
  </si>
  <si>
    <t>FIRE DIST</t>
  </si>
  <si>
    <t>TOTAL SCHOOL</t>
  </si>
  <si>
    <t>TOTAL DISTRICT</t>
  </si>
  <si>
    <t>LFD</t>
  </si>
  <si>
    <t>ALICETON</t>
  </si>
  <si>
    <t>MFD</t>
  </si>
  <si>
    <t>GFD</t>
  </si>
  <si>
    <t>GWI</t>
  </si>
  <si>
    <t>MIL</t>
  </si>
  <si>
    <t>ALLEGHANY</t>
  </si>
  <si>
    <t>BALE</t>
  </si>
  <si>
    <t>BIG BEND</t>
  </si>
  <si>
    <t>EFD</t>
  </si>
  <si>
    <t>CASEY</t>
  </si>
  <si>
    <t>COBURN</t>
  </si>
  <si>
    <t>LeoFD</t>
  </si>
  <si>
    <t>KIN</t>
  </si>
  <si>
    <t>FTRFD</t>
  </si>
  <si>
    <t>ELLIOTT</t>
  </si>
  <si>
    <t>FT. RANSOM</t>
  </si>
  <si>
    <t>GREENE</t>
  </si>
  <si>
    <t>HANSON</t>
  </si>
  <si>
    <t>LAM</t>
  </si>
  <si>
    <t>OAK</t>
  </si>
  <si>
    <t>ISLAND PARK</t>
  </si>
  <si>
    <t>ISLEY</t>
  </si>
  <si>
    <t>LIBERTY</t>
  </si>
  <si>
    <t>MOORE</t>
  </si>
  <si>
    <t>NORTHLAND</t>
  </si>
  <si>
    <t>LIT</t>
  </si>
  <si>
    <t>OWEGO</t>
  </si>
  <si>
    <t>PRESTON</t>
  </si>
  <si>
    <t>ROSEMEADE</t>
  </si>
  <si>
    <t>WYN</t>
  </si>
  <si>
    <t>SANDOUN</t>
  </si>
  <si>
    <t>SCOVILLE</t>
  </si>
  <si>
    <t>SHENFORD</t>
  </si>
  <si>
    <t>SPRINGER</t>
  </si>
  <si>
    <t>SYDNA</t>
  </si>
  <si>
    <t>TULLER</t>
  </si>
  <si>
    <t>ELLIOTT CITY</t>
  </si>
  <si>
    <t>ENDERLIN</t>
  </si>
  <si>
    <t>FT.RANSOM</t>
  </si>
  <si>
    <t>LISBON CITY</t>
  </si>
  <si>
    <t>SHELDON CITY</t>
  </si>
  <si>
    <t>SCHOOL DIST. / VALUATION</t>
  </si>
  <si>
    <t>GENERAL/ SPEC.</t>
  </si>
  <si>
    <t>BUILDING FUND</t>
  </si>
  <si>
    <t>MISC. FUND</t>
  </si>
  <si>
    <t>H.S. TUITION</t>
  </si>
  <si>
    <t>SPEC. RESERVE</t>
  </si>
  <si>
    <t>SINK &amp; INT</t>
  </si>
  <si>
    <t>SPECIAL ASSESSMENTS</t>
  </si>
  <si>
    <t>TOTAL MILLS</t>
  </si>
  <si>
    <t>CITY</t>
  </si>
  <si>
    <t>General</t>
  </si>
  <si>
    <t>Recreation</t>
  </si>
  <si>
    <t>Library</t>
  </si>
  <si>
    <t>Emergency</t>
  </si>
  <si>
    <t>Cemetery</t>
  </si>
  <si>
    <t>Share Spec. Assess</t>
  </si>
  <si>
    <t>Airport</t>
  </si>
  <si>
    <t>Gen. Oblig. Bond</t>
  </si>
  <si>
    <t>Deficiency Levy</t>
  </si>
  <si>
    <t>Municipal Arts</t>
  </si>
  <si>
    <t>PARK  General</t>
  </si>
  <si>
    <t>PARK Rec.Fac.</t>
  </si>
  <si>
    <t>TOTALS</t>
  </si>
  <si>
    <t>Enderlin School #24</t>
  </si>
  <si>
    <t>Elliott City</t>
  </si>
  <si>
    <t>Ransom</t>
  </si>
  <si>
    <t>Enderlin City</t>
  </si>
  <si>
    <t>Cass</t>
  </si>
  <si>
    <t>Fort Ransom City</t>
  </si>
  <si>
    <t>Barnes</t>
  </si>
  <si>
    <t>Lisbon City</t>
  </si>
  <si>
    <t xml:space="preserve">TOTAL    </t>
  </si>
  <si>
    <t>Sheldon City</t>
  </si>
  <si>
    <t>Fort Ransom School #6</t>
  </si>
  <si>
    <t>LaMoure</t>
  </si>
  <si>
    <t xml:space="preserve">TOTAL        </t>
  </si>
  <si>
    <t>North Sargent (Gwinner) #3</t>
  </si>
  <si>
    <t>Sargent</t>
  </si>
  <si>
    <t xml:space="preserve">TOTAL      </t>
  </si>
  <si>
    <t>Lisbon School #19</t>
  </si>
  <si>
    <t>State Medical Center</t>
  </si>
  <si>
    <t xml:space="preserve">TOTAL:     </t>
  </si>
  <si>
    <t>Ambulance</t>
  </si>
  <si>
    <t xml:space="preserve">LaMoure #8         </t>
  </si>
  <si>
    <t>County Agent</t>
  </si>
  <si>
    <t>Dickey</t>
  </si>
  <si>
    <t>County Historical Society</t>
  </si>
  <si>
    <t>County Vet. Serv. Officer</t>
  </si>
  <si>
    <t>Farm-Market Road</t>
  </si>
  <si>
    <t>Garrison Diversion</t>
  </si>
  <si>
    <t>*</t>
  </si>
  <si>
    <t>Litchville School #52</t>
  </si>
  <si>
    <t>General Fund</t>
  </si>
  <si>
    <t>General Ob. Debt Bond IIII</t>
  </si>
  <si>
    <t>Job Development</t>
  </si>
  <si>
    <t>Stutsman</t>
  </si>
  <si>
    <t>Joint R.R. Water Board</t>
  </si>
  <si>
    <t>Road &amp; Bridge</t>
  </si>
  <si>
    <t>Kindred School #54</t>
  </si>
  <si>
    <t>Senior Citizens</t>
  </si>
  <si>
    <t>Soil Conservation</t>
  </si>
  <si>
    <t>Water Resource</t>
  </si>
  <si>
    <t>Richland</t>
  </si>
  <si>
    <t>Weed Control/Leafy Spurge</t>
  </si>
  <si>
    <t xml:space="preserve">TOTAL     </t>
  </si>
  <si>
    <t>Milnor School #1</t>
  </si>
  <si>
    <t>TOTAL</t>
  </si>
  <si>
    <t>* included in County Wide Levy Amount</t>
  </si>
  <si>
    <t>Oakes School #41</t>
  </si>
  <si>
    <t>Wyndmere School #42</t>
  </si>
  <si>
    <t>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</si>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</sst>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name val="Arial"/>
      <family val="2"/>
    </font>
    <font>
      <sz val="14"/>
      <color theme="1"/>
      <name val="Calibri"/>
      <family val="2"/>
      <scheme val="minor"/>
    </font>
    <font>
      <b/>
      <sz val="18"/>
      <name val="MS Dialog"/>
      <family val="2"/>
    </font>
    <font>
      <sz val="18"/>
      <name val="MS Dialog"/>
      <family val="2"/>
    </font>
    <font>
      <sz val="18"/>
      <name val="Arial"/>
      <family val="2"/>
    </font>
    <font>
      <sz val="14"/>
      <name val="MS Dialog"/>
      <family val="2"/>
    </font>
    <font>
      <sz val="14"/>
      <name val="Arial"/>
      <family val="2"/>
    </font>
    <font>
      <sz val="18"/>
      <color theme="1"/>
      <name val="Calibri"/>
      <family val="2"/>
      <scheme val="minor"/>
    </font>
    <font>
      <i/>
      <sz val="18"/>
      <name val="MS Dialog"/>
      <family val="2"/>
    </font>
    <font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43" fontId="3" fillId="2" borderId="1" xfId="1" applyFont="1" applyFill="1" applyBorder="1" applyAlignment="1">
      <alignment textRotation="90" wrapText="1"/>
    </xf>
    <xf numFmtId="0" fontId="3" fillId="2" borderId="2" xfId="0" applyFont="1" applyFill="1" applyBorder="1" applyAlignment="1">
      <alignment wrapText="1"/>
    </xf>
    <xf numFmtId="0" fontId="3" fillId="2" borderId="3" xfId="0" quotePrefix="1" applyFont="1" applyFill="1" applyBorder="1" applyAlignment="1">
      <alignment horizontal="center" wrapText="1"/>
    </xf>
    <xf numFmtId="164" fontId="3" fillId="2" borderId="3" xfId="1" applyNumberFormat="1" applyFont="1" applyFill="1" applyBorder="1" applyAlignment="1">
      <alignment horizontal="center" wrapText="1"/>
    </xf>
    <xf numFmtId="43" fontId="3" fillId="2" borderId="3" xfId="1" applyFont="1" applyFill="1" applyBorder="1" applyAlignment="1">
      <alignment textRotation="90" wrapText="1"/>
    </xf>
    <xf numFmtId="43" fontId="3" fillId="2" borderId="3" xfId="1" applyFont="1" applyFill="1" applyBorder="1" applyAlignment="1">
      <alignment horizontal="right" textRotation="90" wrapText="1"/>
    </xf>
    <xf numFmtId="43" fontId="3" fillId="2" borderId="2" xfId="1" applyFont="1" applyFill="1" applyBorder="1" applyAlignment="1">
      <alignment horizontal="right" textRotation="90" wrapText="1"/>
    </xf>
    <xf numFmtId="0" fontId="3" fillId="2" borderId="4" xfId="0" applyFont="1" applyFill="1" applyBorder="1" applyAlignment="1">
      <alignment wrapText="1"/>
    </xf>
    <xf numFmtId="43" fontId="3" fillId="2" borderId="0" xfId="1" applyFont="1" applyFill="1" applyBorder="1" applyAlignment="1">
      <alignment textRotation="90" wrapText="1"/>
    </xf>
    <xf numFmtId="43" fontId="3" fillId="2" borderId="0" xfId="1" applyFont="1" applyFill="1" applyBorder="1" applyAlignment="1">
      <alignment horizontal="right" textRotation="90" wrapText="1"/>
    </xf>
    <xf numFmtId="164" fontId="4" fillId="2" borderId="5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43" fontId="4" fillId="0" borderId="5" xfId="1" applyFont="1" applyFill="1" applyBorder="1" applyAlignment="1">
      <alignment horizontal="right"/>
    </xf>
    <xf numFmtId="43" fontId="4" fillId="2" borderId="6" xfId="1" applyFont="1" applyFill="1" applyBorder="1" applyAlignment="1">
      <alignment horizontal="right"/>
    </xf>
    <xf numFmtId="43" fontId="0" fillId="0" borderId="0" xfId="0" applyNumberFormat="1"/>
    <xf numFmtId="164" fontId="5" fillId="2" borderId="5" xfId="1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43" fontId="5" fillId="0" borderId="5" xfId="1" applyFont="1" applyFill="1" applyBorder="1" applyAlignment="1">
      <alignment horizontal="right"/>
    </xf>
    <xf numFmtId="43" fontId="5" fillId="2" borderId="6" xfId="1" applyFont="1" applyFill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164" fontId="5" fillId="2" borderId="8" xfId="1" applyNumberFormat="1" applyFont="1" applyFill="1" applyBorder="1" applyAlignment="1">
      <alignment horizontal="right"/>
    </xf>
    <xf numFmtId="164" fontId="5" fillId="2" borderId="9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43" fontId="5" fillId="0" borderId="8" xfId="1" applyFont="1" applyFill="1" applyBorder="1" applyAlignment="1">
      <alignment horizontal="right"/>
    </xf>
    <xf numFmtId="43" fontId="5" fillId="2" borderId="9" xfId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4" fontId="4" fillId="0" borderId="12" xfId="1" applyNumberFormat="1" applyFont="1" applyFill="1" applyBorder="1" applyAlignment="1">
      <alignment horizontal="right"/>
    </xf>
    <xf numFmtId="43" fontId="4" fillId="0" borderId="13" xfId="1" applyFont="1" applyFill="1" applyBorder="1" applyAlignment="1">
      <alignment horizontal="right"/>
    </xf>
    <xf numFmtId="43" fontId="4" fillId="2" borderId="11" xfId="1" applyFont="1" applyFill="1" applyBorder="1" applyAlignment="1">
      <alignment horizontal="right"/>
    </xf>
    <xf numFmtId="43" fontId="4" fillId="0" borderId="8" xfId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164" fontId="4" fillId="0" borderId="10" xfId="1" applyNumberFormat="1" applyFont="1" applyFill="1" applyBorder="1" applyAlignment="1">
      <alignment horizontal="right"/>
    </xf>
    <xf numFmtId="164" fontId="5" fillId="2" borderId="11" xfId="1" applyNumberFormat="1" applyFont="1" applyFill="1" applyBorder="1" applyAlignment="1">
      <alignment horizontal="right"/>
    </xf>
    <xf numFmtId="164" fontId="5" fillId="0" borderId="12" xfId="1" applyNumberFormat="1" applyFont="1" applyFill="1" applyBorder="1" applyAlignment="1">
      <alignment horizontal="right"/>
    </xf>
    <xf numFmtId="43" fontId="5" fillId="0" borderId="13" xfId="1" applyFont="1" applyFill="1" applyBorder="1" applyAlignment="1">
      <alignment horizontal="right"/>
    </xf>
    <xf numFmtId="43" fontId="5" fillId="2" borderId="11" xfId="1" applyFont="1" applyFill="1" applyBorder="1" applyAlignment="1">
      <alignment horizontal="right"/>
    </xf>
    <xf numFmtId="43" fontId="4" fillId="2" borderId="9" xfId="1" applyFont="1" applyFill="1" applyBorder="1" applyAlignment="1">
      <alignment horizontal="right"/>
    </xf>
    <xf numFmtId="164" fontId="5" fillId="0" borderId="14" xfId="1" applyNumberFormat="1" applyFont="1" applyFill="1" applyBorder="1" applyAlignment="1">
      <alignment horizontal="right"/>
    </xf>
    <xf numFmtId="164" fontId="5" fillId="0" borderId="15" xfId="1" applyNumberFormat="1" applyFont="1" applyFill="1" applyBorder="1" applyAlignment="1">
      <alignment horizontal="right"/>
    </xf>
    <xf numFmtId="164" fontId="4" fillId="0" borderId="15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164" fontId="5" fillId="2" borderId="15" xfId="1" applyNumberFormat="1" applyFont="1" applyFill="1" applyBorder="1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4" fontId="4" fillId="2" borderId="16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43" fontId="4" fillId="0" borderId="16" xfId="1" applyFont="1" applyFill="1" applyBorder="1" applyAlignment="1">
      <alignment horizontal="right"/>
    </xf>
    <xf numFmtId="43" fontId="4" fillId="2" borderId="17" xfId="1" applyFont="1" applyFill="1" applyBorder="1" applyAlignment="1">
      <alignment horizontal="right"/>
    </xf>
    <xf numFmtId="43" fontId="2" fillId="0" borderId="0" xfId="0" applyNumberFormat="1" applyFont="1"/>
    <xf numFmtId="43" fontId="6" fillId="0" borderId="0" xfId="0" applyNumberFormat="1" applyFont="1"/>
    <xf numFmtId="0" fontId="7" fillId="2" borderId="21" xfId="0" applyFont="1" applyFill="1" applyBorder="1" applyAlignment="1">
      <alignment horizontal="center" textRotation="90" wrapText="1"/>
    </xf>
    <xf numFmtId="2" fontId="7" fillId="2" borderId="22" xfId="0" quotePrefix="1" applyNumberFormat="1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19" xfId="0" applyFont="1" applyFill="1" applyBorder="1" applyAlignment="1">
      <alignment horizontal="center" textRotation="90" wrapText="1"/>
    </xf>
    <xf numFmtId="2" fontId="7" fillId="2" borderId="22" xfId="0" applyNumberFormat="1" applyFont="1" applyFill="1" applyBorder="1" applyAlignment="1">
      <alignment horizontal="center" textRotation="90" wrapText="1"/>
    </xf>
    <xf numFmtId="0" fontId="8" fillId="0" borderId="0" xfId="0" applyFont="1"/>
    <xf numFmtId="0" fontId="9" fillId="2" borderId="23" xfId="0" applyFont="1" applyFill="1" applyBorder="1" applyAlignment="1">
      <alignment horizontal="left" wrapText="1"/>
    </xf>
    <xf numFmtId="2" fontId="9" fillId="2" borderId="23" xfId="0" applyNumberFormat="1" applyFont="1" applyFill="1" applyBorder="1" applyAlignment="1">
      <alignment textRotation="90" wrapText="1"/>
    </xf>
    <xf numFmtId="2" fontId="9" fillId="2" borderId="23" xfId="0" quotePrefix="1" applyNumberFormat="1" applyFont="1" applyFill="1" applyBorder="1" applyAlignment="1">
      <alignment horizontal="right" textRotation="90" wrapText="1"/>
    </xf>
    <xf numFmtId="0" fontId="7" fillId="2" borderId="24" xfId="0" quotePrefix="1" applyFont="1" applyFill="1" applyBorder="1" applyAlignment="1">
      <alignment horizontal="left" wrapText="1"/>
    </xf>
    <xf numFmtId="164" fontId="7" fillId="2" borderId="0" xfId="1" applyNumberFormat="1" applyFont="1" applyFill="1" applyBorder="1" applyAlignment="1">
      <alignment wrapText="1"/>
    </xf>
    <xf numFmtId="43" fontId="7" fillId="2" borderId="25" xfId="1" applyFont="1" applyFill="1" applyBorder="1" applyAlignment="1">
      <alignment textRotation="90" wrapText="1"/>
    </xf>
    <xf numFmtId="0" fontId="7" fillId="2" borderId="26" xfId="0" applyFont="1" applyFill="1" applyBorder="1" applyAlignment="1">
      <alignment textRotation="90" wrapText="1"/>
    </xf>
    <xf numFmtId="0" fontId="9" fillId="2" borderId="27" xfId="0" applyFont="1" applyFill="1" applyBorder="1" applyAlignment="1">
      <alignment horizontal="left" wrapText="1"/>
    </xf>
    <xf numFmtId="43" fontId="10" fillId="2" borderId="28" xfId="1" applyFont="1" applyFill="1" applyBorder="1"/>
    <xf numFmtId="43" fontId="10" fillId="2" borderId="29" xfId="1" applyFont="1" applyFill="1" applyBorder="1"/>
    <xf numFmtId="0" fontId="11" fillId="2" borderId="30" xfId="0" quotePrefix="1" applyFont="1" applyFill="1" applyBorder="1" applyAlignment="1">
      <alignment horizontal="left" wrapText="1"/>
    </xf>
    <xf numFmtId="164" fontId="11" fillId="2" borderId="0" xfId="1" quotePrefix="1" applyNumberFormat="1" applyFont="1" applyFill="1" applyBorder="1" applyAlignment="1">
      <alignment horizontal="left" wrapText="1"/>
    </xf>
    <xf numFmtId="43" fontId="7" fillId="2" borderId="31" xfId="1" applyFont="1" applyFill="1" applyBorder="1" applyAlignment="1">
      <alignment textRotation="90" wrapText="1"/>
    </xf>
    <xf numFmtId="0" fontId="7" fillId="2" borderId="32" xfId="0" applyFont="1" applyFill="1" applyBorder="1" applyAlignment="1">
      <alignment textRotation="90" wrapText="1"/>
    </xf>
    <xf numFmtId="43" fontId="10" fillId="2" borderId="33" xfId="1" applyFont="1" applyFill="1" applyBorder="1"/>
    <xf numFmtId="43" fontId="9" fillId="0" borderId="34" xfId="1" applyFont="1" applyFill="1" applyBorder="1"/>
    <xf numFmtId="164" fontId="11" fillId="2" borderId="0" xfId="1" applyNumberFormat="1" applyFont="1" applyFill="1" applyBorder="1" applyAlignment="1">
      <alignment horizontal="left" wrapText="1"/>
    </xf>
    <xf numFmtId="43" fontId="7" fillId="2" borderId="32" xfId="1" applyFont="1" applyFill="1" applyBorder="1" applyAlignment="1">
      <alignment textRotation="90" wrapText="1"/>
    </xf>
    <xf numFmtId="43" fontId="9" fillId="2" borderId="34" xfId="1" applyFont="1" applyFill="1" applyBorder="1"/>
    <xf numFmtId="0" fontId="7" fillId="2" borderId="35" xfId="0" applyFont="1" applyFill="1" applyBorder="1" applyAlignment="1">
      <alignment wrapText="1"/>
    </xf>
    <xf numFmtId="164" fontId="7" fillId="2" borderId="0" xfId="1" quotePrefix="1" applyNumberFormat="1" applyFont="1" applyFill="1" applyBorder="1" applyAlignment="1">
      <alignment horizontal="left" wrapText="1"/>
    </xf>
    <xf numFmtId="43" fontId="11" fillId="2" borderId="36" xfId="1" applyFont="1" applyFill="1" applyBorder="1"/>
    <xf numFmtId="43" fontId="7" fillId="2" borderId="37" xfId="1" applyFont="1" applyFill="1" applyBorder="1"/>
    <xf numFmtId="0" fontId="9" fillId="2" borderId="38" xfId="0" applyFont="1" applyFill="1" applyBorder="1" applyAlignment="1">
      <alignment horizontal="left" wrapText="1"/>
    </xf>
    <xf numFmtId="43" fontId="10" fillId="2" borderId="39" xfId="1" applyFont="1" applyFill="1" applyBorder="1"/>
    <xf numFmtId="43" fontId="9" fillId="2" borderId="40" xfId="1" applyFont="1" applyFill="1" applyBorder="1"/>
    <xf numFmtId="0" fontId="7" fillId="2" borderId="30" xfId="0" applyFont="1" applyFill="1" applyBorder="1" applyAlignment="1">
      <alignment horizontal="left" wrapText="1"/>
    </xf>
    <xf numFmtId="164" fontId="7" fillId="2" borderId="41" xfId="1" applyNumberFormat="1" applyFont="1" applyFill="1" applyBorder="1" applyAlignment="1">
      <alignment horizontal="left" wrapText="1"/>
    </xf>
    <xf numFmtId="43" fontId="7" fillId="2" borderId="43" xfId="1" quotePrefix="1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2" fontId="12" fillId="2" borderId="0" xfId="0" applyNumberFormat="1" applyFont="1" applyFill="1"/>
    <xf numFmtId="43" fontId="7" fillId="2" borderId="32" xfId="1" quotePrefix="1" applyFont="1" applyFill="1" applyBorder="1" applyAlignment="1">
      <alignment horizontal="left" wrapText="1"/>
    </xf>
    <xf numFmtId="0" fontId="7" fillId="2" borderId="35" xfId="0" quotePrefix="1" applyFont="1" applyFill="1" applyBorder="1" applyAlignment="1">
      <alignment horizontal="left" wrapText="1"/>
    </xf>
    <xf numFmtId="164" fontId="7" fillId="2" borderId="0" xfId="1" applyNumberFormat="1" applyFont="1" applyFill="1" applyBorder="1" applyAlignment="1">
      <alignment horizontal="left" wrapText="1"/>
    </xf>
    <xf numFmtId="43" fontId="11" fillId="2" borderId="36" xfId="1" applyFont="1" applyFill="1" applyBorder="1" applyAlignment="1">
      <alignment wrapText="1"/>
    </xf>
    <xf numFmtId="0" fontId="7" fillId="0" borderId="30" xfId="0" quotePrefix="1" applyFont="1" applyBorder="1" applyAlignment="1">
      <alignment horizontal="left"/>
    </xf>
    <xf numFmtId="164" fontId="7" fillId="0" borderId="41" xfId="1" applyNumberFormat="1" applyFont="1" applyFill="1" applyBorder="1" applyAlignment="1">
      <alignment horizontal="left" wrapText="1"/>
    </xf>
    <xf numFmtId="43" fontId="7" fillId="0" borderId="43" xfId="1" quotePrefix="1" applyFont="1" applyFill="1" applyBorder="1" applyAlignment="1">
      <alignment horizontal="left" wrapText="1"/>
    </xf>
    <xf numFmtId="0" fontId="11" fillId="0" borderId="30" xfId="0" quotePrefix="1" applyFont="1" applyBorder="1" applyAlignment="1">
      <alignment horizontal="left" wrapText="1"/>
    </xf>
    <xf numFmtId="164" fontId="11" fillId="0" borderId="0" xfId="1" applyNumberFormat="1" applyFont="1" applyFill="1" applyBorder="1" applyAlignment="1">
      <alignment horizontal="left" wrapText="1"/>
    </xf>
    <xf numFmtId="43" fontId="7" fillId="0" borderId="32" xfId="1" quotePrefix="1" applyFont="1" applyFill="1" applyBorder="1" applyAlignment="1">
      <alignment horizontal="left" wrapText="1"/>
    </xf>
    <xf numFmtId="43" fontId="13" fillId="0" borderId="0" xfId="1" applyFont="1"/>
    <xf numFmtId="0" fontId="7" fillId="0" borderId="35" xfId="0" quotePrefix="1" applyFont="1" applyBorder="1" applyAlignment="1">
      <alignment horizontal="left" wrapText="1"/>
    </xf>
    <xf numFmtId="164" fontId="7" fillId="0" borderId="44" xfId="1" applyNumberFormat="1" applyFont="1" applyFill="1" applyBorder="1" applyAlignment="1">
      <alignment horizontal="left" wrapText="1"/>
    </xf>
    <xf numFmtId="43" fontId="11" fillId="0" borderId="36" xfId="1" applyFont="1" applyFill="1" applyBorder="1" applyAlignment="1">
      <alignment wrapText="1"/>
    </xf>
    <xf numFmtId="43" fontId="7" fillId="0" borderId="37" xfId="1" applyFont="1" applyFill="1" applyBorder="1"/>
    <xf numFmtId="0" fontId="7" fillId="2" borderId="45" xfId="0" quotePrefix="1" applyFont="1" applyFill="1" applyBorder="1" applyAlignment="1">
      <alignment horizontal="left" wrapText="1"/>
    </xf>
    <xf numFmtId="164" fontId="7" fillId="2" borderId="50" xfId="1" applyNumberFormat="1" applyFont="1" applyFill="1" applyBorder="1" applyAlignment="1">
      <alignment horizontal="left" wrapText="1"/>
    </xf>
    <xf numFmtId="43" fontId="11" fillId="2" borderId="36" xfId="1" applyFont="1" applyFill="1" applyBorder="1" applyAlignment="1"/>
    <xf numFmtId="165" fontId="11" fillId="2" borderId="54" xfId="0" applyNumberFormat="1" applyFont="1" applyFill="1" applyBorder="1"/>
    <xf numFmtId="0" fontId="7" fillId="0" borderId="30" xfId="0" quotePrefix="1" applyFont="1" applyBorder="1" applyAlignment="1">
      <alignment horizontal="left" wrapText="1"/>
    </xf>
    <xf numFmtId="164" fontId="7" fillId="0" borderId="0" xfId="1" quotePrefix="1" applyNumberFormat="1" applyFont="1" applyFill="1" applyBorder="1" applyAlignment="1">
      <alignment horizontal="left" wrapText="1"/>
    </xf>
    <xf numFmtId="43" fontId="11" fillId="0" borderId="31" xfId="1" applyFont="1" applyFill="1" applyBorder="1"/>
    <xf numFmtId="43" fontId="11" fillId="0" borderId="31" xfId="1" applyFont="1" applyFill="1" applyBorder="1" applyAlignment="1"/>
    <xf numFmtId="43" fontId="7" fillId="0" borderId="32" xfId="1" applyFont="1" applyFill="1" applyBorder="1"/>
    <xf numFmtId="164" fontId="11" fillId="0" borderId="55" xfId="1" quotePrefix="1" applyNumberFormat="1" applyFont="1" applyFill="1" applyBorder="1" applyAlignment="1">
      <alignment horizontal="left" wrapText="1"/>
    </xf>
    <xf numFmtId="43" fontId="11" fillId="0" borderId="0" xfId="1" applyFont="1" applyFill="1" applyBorder="1"/>
    <xf numFmtId="165" fontId="11" fillId="0" borderId="54" xfId="0" applyNumberFormat="1" applyFont="1" applyBorder="1"/>
    <xf numFmtId="164" fontId="11" fillId="0" borderId="55" xfId="1" applyNumberFormat="1" applyFont="1" applyFill="1" applyBorder="1" applyAlignment="1">
      <alignment horizontal="left" wrapText="1"/>
    </xf>
    <xf numFmtId="164" fontId="7" fillId="0" borderId="0" xfId="1" applyNumberFormat="1" applyFont="1" applyFill="1" applyBorder="1" applyAlignment="1">
      <alignment wrapText="1"/>
    </xf>
    <xf numFmtId="43" fontId="7" fillId="0" borderId="43" xfId="1" applyFont="1" applyFill="1" applyBorder="1" applyAlignment="1">
      <alignment wrapText="1"/>
    </xf>
    <xf numFmtId="43" fontId="7" fillId="0" borderId="32" xfId="1" applyFont="1" applyFill="1" applyBorder="1" applyAlignment="1">
      <alignment wrapText="1"/>
    </xf>
    <xf numFmtId="164" fontId="7" fillId="0" borderId="50" xfId="1" quotePrefix="1" applyNumberFormat="1" applyFont="1" applyFill="1" applyBorder="1" applyAlignment="1">
      <alignment horizontal="left" wrapText="1"/>
    </xf>
    <xf numFmtId="43" fontId="11" fillId="0" borderId="31" xfId="1" applyFont="1" applyFill="1" applyBorder="1" applyAlignment="1">
      <alignment wrapText="1"/>
    </xf>
    <xf numFmtId="0" fontId="7" fillId="0" borderId="45" xfId="0" quotePrefix="1" applyFont="1" applyBorder="1" applyAlignment="1">
      <alignment horizontal="left" wrapText="1"/>
    </xf>
    <xf numFmtId="164" fontId="7" fillId="0" borderId="57" xfId="1" applyNumberFormat="1" applyFont="1" applyFill="1" applyBorder="1" applyAlignment="1">
      <alignment wrapText="1"/>
    </xf>
    <xf numFmtId="164" fontId="11" fillId="0" borderId="0" xfId="1" quotePrefix="1" applyNumberFormat="1" applyFont="1" applyFill="1" applyBorder="1" applyAlignment="1">
      <alignment horizontal="left" wrapText="1"/>
    </xf>
    <xf numFmtId="165" fontId="11" fillId="2" borderId="61" xfId="0" applyNumberFormat="1" applyFont="1" applyFill="1" applyBorder="1"/>
    <xf numFmtId="43" fontId="11" fillId="0" borderId="36" xfId="1" quotePrefix="1" applyFont="1" applyFill="1" applyBorder="1" applyAlignment="1">
      <alignment horizontal="left" wrapText="1"/>
    </xf>
    <xf numFmtId="43" fontId="11" fillId="0" borderId="32" xfId="1" applyFont="1" applyFill="1" applyBorder="1" applyAlignment="1">
      <alignment wrapText="1"/>
    </xf>
    <xf numFmtId="165" fontId="7" fillId="2" borderId="67" xfId="0" applyNumberFormat="1" applyFont="1" applyFill="1" applyBorder="1"/>
    <xf numFmtId="164" fontId="11" fillId="0" borderId="0" xfId="1" applyNumberFormat="1" applyFont="1" applyFill="1" applyBorder="1" applyAlignment="1">
      <alignment wrapText="1"/>
    </xf>
    <xf numFmtId="0" fontId="15" fillId="2" borderId="0" xfId="0" applyFont="1" applyFill="1"/>
    <xf numFmtId="165" fontId="15" fillId="2" borderId="0" xfId="0" applyNumberFormat="1" applyFont="1" applyFill="1"/>
    <xf numFmtId="0" fontId="16" fillId="0" borderId="0" xfId="0" applyFont="1"/>
    <xf numFmtId="0" fontId="14" fillId="0" borderId="0" xfId="0" applyFont="1"/>
    <xf numFmtId="0" fontId="17" fillId="0" borderId="0" xfId="0" applyFont="1"/>
    <xf numFmtId="164" fontId="7" fillId="0" borderId="50" xfId="1" applyNumberFormat="1" applyFont="1" applyFill="1" applyBorder="1" applyAlignment="1">
      <alignment horizontal="left" wrapText="1"/>
    </xf>
    <xf numFmtId="43" fontId="11" fillId="0" borderId="36" xfId="1" applyFont="1" applyFill="1" applyBorder="1"/>
    <xf numFmtId="43" fontId="11" fillId="0" borderId="36" xfId="1" applyFont="1" applyFill="1" applyBorder="1" applyAlignment="1"/>
    <xf numFmtId="0" fontId="7" fillId="0" borderId="65" xfId="0" quotePrefix="1" applyFont="1" applyBorder="1" applyAlignment="1">
      <alignment horizontal="left" wrapText="1"/>
    </xf>
    <xf numFmtId="164" fontId="7" fillId="0" borderId="66" xfId="1" applyNumberFormat="1" applyFont="1" applyFill="1" applyBorder="1" applyAlignment="1">
      <alignment horizontal="left" wrapText="1"/>
    </xf>
    <xf numFmtId="43" fontId="11" fillId="0" borderId="68" xfId="1" applyFont="1" applyFill="1" applyBorder="1"/>
    <xf numFmtId="43" fontId="11" fillId="0" borderId="68" xfId="1" applyFont="1" applyFill="1" applyBorder="1" applyAlignment="1"/>
    <xf numFmtId="43" fontId="7" fillId="0" borderId="69" xfId="1" applyFont="1" applyFill="1" applyBorder="1"/>
    <xf numFmtId="43" fontId="13" fillId="0" borderId="0" xfId="1" applyFont="1" applyBorder="1"/>
    <xf numFmtId="0" fontId="12" fillId="2" borderId="0" xfId="0" applyFont="1" applyFill="1"/>
    <xf numFmtId="165" fontId="12" fillId="2" borderId="0" xfId="0" applyNumberFormat="1" applyFont="1" applyFill="1"/>
    <xf numFmtId="0" fontId="11" fillId="0" borderId="0" xfId="0" quotePrefix="1" applyFont="1" applyAlignment="1">
      <alignment horizontal="left" wrapText="1"/>
    </xf>
    <xf numFmtId="43" fontId="11" fillId="0" borderId="6" xfId="1" applyFont="1" applyFill="1" applyBorder="1"/>
    <xf numFmtId="43" fontId="11" fillId="0" borderId="50" xfId="1" applyFont="1" applyFill="1" applyBorder="1"/>
    <xf numFmtId="43" fontId="11" fillId="0" borderId="6" xfId="1" applyFont="1" applyFill="1" applyBorder="1" applyAlignment="1"/>
    <xf numFmtId="43" fontId="11" fillId="0" borderId="70" xfId="1" applyFont="1" applyFill="1" applyBorder="1" applyAlignment="1">
      <alignment wrapText="1"/>
    </xf>
    <xf numFmtId="43" fontId="11" fillId="0" borderId="56" xfId="1" applyFont="1" applyFill="1" applyBorder="1" applyAlignment="1">
      <alignment wrapText="1"/>
    </xf>
    <xf numFmtId="43" fontId="11" fillId="0" borderId="42" xfId="1" applyFont="1" applyFill="1" applyBorder="1" applyAlignment="1">
      <alignment wrapText="1"/>
    </xf>
    <xf numFmtId="43" fontId="11" fillId="2" borderId="31" xfId="1" applyFont="1" applyFill="1" applyBorder="1" applyAlignment="1">
      <alignment textRotation="90" wrapText="1"/>
    </xf>
    <xf numFmtId="43" fontId="11" fillId="2" borderId="42" xfId="1" quotePrefix="1" applyFont="1" applyFill="1" applyBorder="1" applyAlignment="1">
      <alignment horizontal="left" wrapText="1"/>
    </xf>
    <xf numFmtId="43" fontId="11" fillId="2" borderId="6" xfId="1" quotePrefix="1" applyFont="1" applyFill="1" applyBorder="1" applyAlignment="1">
      <alignment horizontal="left" wrapText="1"/>
    </xf>
    <xf numFmtId="43" fontId="11" fillId="0" borderId="42" xfId="1" quotePrefix="1" applyFont="1" applyFill="1" applyBorder="1" applyAlignment="1">
      <alignment horizontal="left" wrapText="1"/>
    </xf>
    <xf numFmtId="43" fontId="11" fillId="0" borderId="6" xfId="1" quotePrefix="1" applyFont="1" applyFill="1" applyBorder="1" applyAlignment="1">
      <alignment horizontal="left" wrapText="1"/>
    </xf>
    <xf numFmtId="0" fontId="11" fillId="2" borderId="51" xfId="0" quotePrefix="1" applyFont="1" applyFill="1" applyBorder="1" applyAlignment="1">
      <alignment horizontal="left"/>
    </xf>
    <xf numFmtId="0" fontId="11" fillId="2" borderId="52" xfId="0" quotePrefix="1" applyFont="1" applyFill="1" applyBorder="1" applyAlignment="1">
      <alignment horizontal="left"/>
    </xf>
    <xf numFmtId="0" fontId="11" fillId="2" borderId="53" xfId="0" quotePrefix="1" applyFont="1" applyFill="1" applyBorder="1" applyAlignment="1">
      <alignment horizontal="left"/>
    </xf>
    <xf numFmtId="0" fontId="11" fillId="2" borderId="46" xfId="0" quotePrefix="1" applyFont="1" applyFill="1" applyBorder="1" applyAlignment="1">
      <alignment horizontal="left"/>
    </xf>
    <xf numFmtId="0" fontId="11" fillId="2" borderId="47" xfId="0" quotePrefix="1" applyFont="1" applyFill="1" applyBorder="1" applyAlignment="1">
      <alignment horizontal="left"/>
    </xf>
    <xf numFmtId="0" fontId="11" fillId="2" borderId="48" xfId="0" quotePrefix="1" applyFont="1" applyFill="1" applyBorder="1" applyAlignment="1">
      <alignment horizontal="left"/>
    </xf>
    <xf numFmtId="164" fontId="4" fillId="4" borderId="7" xfId="1" applyNumberFormat="1" applyFont="1" applyFill="1" applyBorder="1" applyAlignment="1">
      <alignment horizontal="right"/>
    </xf>
    <xf numFmtId="43" fontId="4" fillId="4" borderId="5" xfId="1" applyFont="1" applyFill="1" applyBorder="1" applyAlignment="1">
      <alignment horizontal="right"/>
    </xf>
    <xf numFmtId="43" fontId="5" fillId="4" borderId="5" xfId="1" applyFont="1" applyFill="1" applyBorder="1" applyAlignment="1">
      <alignment horizontal="right"/>
    </xf>
    <xf numFmtId="164" fontId="5" fillId="4" borderId="7" xfId="1" applyNumberFormat="1" applyFont="1" applyFill="1" applyBorder="1" applyAlignment="1">
      <alignment horizontal="right"/>
    </xf>
    <xf numFmtId="43" fontId="0" fillId="4" borderId="0" xfId="0" applyNumberFormat="1" applyFill="1" applyAlignment="1">
      <alignment horizontal="right"/>
    </xf>
    <xf numFmtId="165" fontId="11" fillId="3" borderId="54" xfId="0" applyNumberFormat="1" applyFont="1" applyFill="1" applyBorder="1"/>
    <xf numFmtId="165" fontId="11" fillId="4" borderId="49" xfId="0" applyNumberFormat="1" applyFont="1" applyFill="1" applyBorder="1"/>
    <xf numFmtId="0" fontId="7" fillId="2" borderId="19" xfId="0" quotePrefix="1" applyFont="1" applyFill="1" applyBorder="1" applyAlignment="1">
      <alignment horizontal="center" wrapText="1"/>
    </xf>
    <xf numFmtId="0" fontId="7" fillId="2" borderId="20" xfId="0" quotePrefix="1" applyFont="1" applyFill="1" applyBorder="1" applyAlignment="1">
      <alignment horizontal="center" wrapText="1"/>
    </xf>
    <xf numFmtId="0" fontId="14" fillId="0" borderId="62" xfId="0" applyFont="1" applyBorder="1"/>
    <xf numFmtId="0" fontId="14" fillId="0" borderId="63" xfId="0" applyFont="1" applyBorder="1"/>
    <xf numFmtId="0" fontId="14" fillId="0" borderId="64" xfId="0" applyFont="1" applyBorder="1"/>
    <xf numFmtId="0" fontId="7" fillId="2" borderId="65" xfId="0" quotePrefix="1" applyFont="1" applyFill="1" applyBorder="1" applyAlignment="1">
      <alignment horizontal="left"/>
    </xf>
    <xf numFmtId="0" fontId="7" fillId="2" borderId="66" xfId="0" quotePrefix="1" applyFont="1" applyFill="1" applyBorder="1" applyAlignment="1">
      <alignment horizontal="left"/>
    </xf>
    <xf numFmtId="0" fontId="11" fillId="2" borderId="51" xfId="0" applyFont="1" applyFill="1" applyBorder="1" applyAlignment="1">
      <alignment horizontal="left"/>
    </xf>
    <xf numFmtId="0" fontId="11" fillId="2" borderId="52" xfId="0" applyFont="1" applyFill="1" applyBorder="1" applyAlignment="1">
      <alignment horizontal="left"/>
    </xf>
    <xf numFmtId="0" fontId="11" fillId="2" borderId="53" xfId="0" applyFont="1" applyFill="1" applyBorder="1" applyAlignment="1">
      <alignment horizontal="left"/>
    </xf>
    <xf numFmtId="0" fontId="11" fillId="2" borderId="58" xfId="0" quotePrefix="1" applyFont="1" applyFill="1" applyBorder="1" applyAlignment="1">
      <alignment horizontal="left"/>
    </xf>
    <xf numFmtId="0" fontId="11" fillId="2" borderId="59" xfId="0" quotePrefix="1" applyFont="1" applyFill="1" applyBorder="1" applyAlignment="1">
      <alignment horizontal="left"/>
    </xf>
    <xf numFmtId="0" fontId="11" fillId="2" borderId="60" xfId="0" quotePrefix="1" applyFont="1" applyFill="1" applyBorder="1" applyAlignment="1">
      <alignment horizontal="left"/>
    </xf>
    <xf numFmtId="164" fontId="4" fillId="0" borderId="18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62FD-FF93-4883-8CB2-2BDFFC269277}">
  <sheetPr>
    <pageSetUpPr fitToPage="1"/>
  </sheetPr>
  <dimension ref="A1:P68"/>
  <sheetViews>
    <sheetView tabSelected="1" zoomScaleNormal="100" workbookViewId="0">
      <selection activeCell="H69" sqref="H69"/>
    </sheetView>
  </sheetViews>
  <sheetFormatPr defaultRowHeight="15"/>
  <cols>
    <col min="1" max="1" width="9.42578125" customWidth="1"/>
    <col min="2" max="2" width="18" bestFit="1" customWidth="1"/>
    <col min="3" max="3" width="9.5703125" bestFit="1" customWidth="1"/>
    <col min="4" max="4" width="11.5703125" bestFit="1" customWidth="1"/>
    <col min="5" max="5" width="10" bestFit="1" customWidth="1"/>
    <col min="6" max="6" width="11.5703125" bestFit="1" customWidth="1"/>
    <col min="8" max="8" width="11.5703125" bestFit="1" customWidth="1"/>
    <col min="10" max="10" width="4.7109375" bestFit="1" customWidth="1"/>
    <col min="11" max="11" width="12" bestFit="1" customWidth="1"/>
    <col min="12" max="12" width="13.28515625" bestFit="1" customWidth="1"/>
    <col min="13" max="13" width="14.28515625" bestFit="1" customWidth="1"/>
    <col min="14" max="14" width="11.5703125" bestFit="1" customWidth="1"/>
    <col min="15" max="15" width="13.28515625" bestFit="1" customWidth="1"/>
    <col min="16" max="16" width="18" customWidth="1"/>
  </cols>
  <sheetData>
    <row r="1" spans="1:16" ht="87.75" customHeight="1" thickTop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8"/>
      <c r="K1" s="9"/>
      <c r="L1" s="9"/>
      <c r="M1" s="10"/>
      <c r="N1" s="10"/>
      <c r="O1" s="10"/>
    </row>
    <row r="2" spans="1:16">
      <c r="A2" s="11" t="s">
        <v>9</v>
      </c>
      <c r="B2" s="12" t="s">
        <v>10</v>
      </c>
      <c r="C2" s="13">
        <v>19</v>
      </c>
      <c r="D2" s="14">
        <v>719967</v>
      </c>
      <c r="E2" s="15">
        <v>85.52</v>
      </c>
      <c r="F2" s="15">
        <v>18</v>
      </c>
      <c r="G2" s="15">
        <v>7</v>
      </c>
      <c r="H2" s="15">
        <v>94.46</v>
      </c>
      <c r="I2" s="16">
        <f t="shared" ref="I2:I64" si="0">SUM(E2:H2)</f>
        <v>204.98</v>
      </c>
      <c r="J2" s="11">
        <v>1</v>
      </c>
      <c r="L2" s="17"/>
      <c r="M2" s="17"/>
      <c r="N2" s="17"/>
      <c r="O2" s="17"/>
      <c r="P2" s="17"/>
    </row>
    <row r="3" spans="1:16">
      <c r="A3" s="18" t="s">
        <v>11</v>
      </c>
      <c r="B3" s="19" t="s">
        <v>10</v>
      </c>
      <c r="C3" s="19">
        <v>19</v>
      </c>
      <c r="D3" s="20">
        <v>575345</v>
      </c>
      <c r="E3" s="15">
        <v>85.52</v>
      </c>
      <c r="F3" s="21">
        <f>+F2</f>
        <v>18</v>
      </c>
      <c r="G3" s="168">
        <v>5.58</v>
      </c>
      <c r="H3" s="21">
        <v>94.46</v>
      </c>
      <c r="I3" s="22">
        <f t="shared" si="0"/>
        <v>203.56</v>
      </c>
      <c r="J3" s="18">
        <v>2</v>
      </c>
      <c r="L3" s="17"/>
      <c r="M3" s="17"/>
      <c r="N3" s="17"/>
      <c r="O3" s="17"/>
      <c r="P3" s="17"/>
    </row>
    <row r="4" spans="1:16">
      <c r="A4" s="11" t="s">
        <v>12</v>
      </c>
      <c r="B4" s="12" t="s">
        <v>10</v>
      </c>
      <c r="C4" s="12" t="s">
        <v>13</v>
      </c>
      <c r="D4" s="23">
        <v>21607</v>
      </c>
      <c r="E4" s="15">
        <v>85.52</v>
      </c>
      <c r="F4" s="15">
        <f>+F2</f>
        <v>18</v>
      </c>
      <c r="G4" s="167">
        <v>4.5</v>
      </c>
      <c r="H4" s="15">
        <v>97.78</v>
      </c>
      <c r="I4" s="16">
        <f t="shared" si="0"/>
        <v>205.8</v>
      </c>
      <c r="J4" s="11">
        <v>3</v>
      </c>
      <c r="L4" s="17"/>
      <c r="M4" s="17"/>
      <c r="N4" s="17"/>
      <c r="O4" s="17"/>
      <c r="P4" s="17"/>
    </row>
    <row r="5" spans="1:16">
      <c r="A5" s="24" t="s">
        <v>11</v>
      </c>
      <c r="B5" s="25" t="s">
        <v>10</v>
      </c>
      <c r="C5" s="25" t="s">
        <v>14</v>
      </c>
      <c r="D5" s="26">
        <v>53077</v>
      </c>
      <c r="E5" s="15">
        <v>85.52</v>
      </c>
      <c r="F5" s="27">
        <f>+F2</f>
        <v>18</v>
      </c>
      <c r="G5" s="27">
        <f>+G3</f>
        <v>5.58</v>
      </c>
      <c r="H5" s="27">
        <v>102.98</v>
      </c>
      <c r="I5" s="28">
        <f t="shared" si="0"/>
        <v>212.07999999999998</v>
      </c>
      <c r="J5" s="18">
        <v>4</v>
      </c>
      <c r="L5" s="17"/>
      <c r="M5" s="17"/>
      <c r="N5" s="17"/>
      <c r="O5" s="17"/>
      <c r="P5" s="17"/>
    </row>
    <row r="6" spans="1:16">
      <c r="A6" s="11" t="s">
        <v>9</v>
      </c>
      <c r="B6" s="12" t="s">
        <v>15</v>
      </c>
      <c r="C6" s="12">
        <v>19</v>
      </c>
      <c r="D6" s="23">
        <v>1263422</v>
      </c>
      <c r="E6" s="15">
        <v>85.52</v>
      </c>
      <c r="F6" s="15">
        <v>18</v>
      </c>
      <c r="G6" s="15">
        <f>+G2</f>
        <v>7</v>
      </c>
      <c r="H6" s="15">
        <f>+H2</f>
        <v>94.46</v>
      </c>
      <c r="I6" s="16">
        <f t="shared" si="0"/>
        <v>204.98</v>
      </c>
      <c r="J6" s="11">
        <v>5</v>
      </c>
      <c r="L6" s="17"/>
      <c r="M6" s="17"/>
      <c r="N6" s="17"/>
      <c r="O6" s="17"/>
      <c r="P6" s="17"/>
    </row>
    <row r="7" spans="1:16">
      <c r="A7" s="24"/>
      <c r="B7" s="25" t="s">
        <v>15</v>
      </c>
      <c r="C7" s="25">
        <v>19</v>
      </c>
      <c r="D7" s="26">
        <v>59670</v>
      </c>
      <c r="E7" s="15">
        <v>85.52</v>
      </c>
      <c r="F7" s="27">
        <f>+F6</f>
        <v>18</v>
      </c>
      <c r="G7" s="27"/>
      <c r="H7" s="27">
        <f>+H2</f>
        <v>94.46</v>
      </c>
      <c r="I7" s="28">
        <f t="shared" si="0"/>
        <v>197.98</v>
      </c>
      <c r="J7" s="18">
        <v>6</v>
      </c>
      <c r="L7" s="17"/>
      <c r="M7" s="17"/>
      <c r="N7" s="17"/>
      <c r="O7" s="17"/>
      <c r="P7" s="17"/>
    </row>
    <row r="8" spans="1:16">
      <c r="A8" s="14" t="s">
        <v>9</v>
      </c>
      <c r="B8" s="12" t="s">
        <v>16</v>
      </c>
      <c r="C8" s="12">
        <v>19</v>
      </c>
      <c r="D8" s="23">
        <v>1366745</v>
      </c>
      <c r="E8" s="15">
        <v>85.52</v>
      </c>
      <c r="F8" s="15">
        <v>27.69</v>
      </c>
      <c r="G8" s="15">
        <f>+G2</f>
        <v>7</v>
      </c>
      <c r="H8" s="15">
        <f>+H2</f>
        <v>94.46</v>
      </c>
      <c r="I8" s="16">
        <f t="shared" si="0"/>
        <v>214.67</v>
      </c>
      <c r="J8" s="11">
        <v>7</v>
      </c>
      <c r="L8" s="17"/>
      <c r="M8" s="17"/>
      <c r="N8" s="17"/>
      <c r="O8" s="17"/>
      <c r="P8" s="17"/>
    </row>
    <row r="9" spans="1:16">
      <c r="A9" s="24" t="s">
        <v>12</v>
      </c>
      <c r="B9" s="25" t="s">
        <v>16</v>
      </c>
      <c r="C9" s="25" t="s">
        <v>13</v>
      </c>
      <c r="D9" s="26">
        <v>23535</v>
      </c>
      <c r="E9" s="15">
        <v>85.52</v>
      </c>
      <c r="F9" s="27">
        <f>+F8</f>
        <v>27.69</v>
      </c>
      <c r="G9" s="27">
        <v>4.5</v>
      </c>
      <c r="H9" s="27">
        <f>+H4</f>
        <v>97.78</v>
      </c>
      <c r="I9" s="28">
        <f t="shared" si="0"/>
        <v>215.49</v>
      </c>
      <c r="J9" s="18">
        <v>8</v>
      </c>
      <c r="L9" s="17"/>
      <c r="M9" s="17"/>
      <c r="N9" s="17"/>
      <c r="O9" s="17"/>
      <c r="P9" s="17"/>
    </row>
    <row r="10" spans="1:16">
      <c r="A10" s="29" t="s">
        <v>9</v>
      </c>
      <c r="B10" s="29" t="s">
        <v>17</v>
      </c>
      <c r="C10" s="29">
        <v>19</v>
      </c>
      <c r="D10" s="30">
        <v>1565043</v>
      </c>
      <c r="E10" s="15">
        <v>85.52</v>
      </c>
      <c r="F10" s="31">
        <v>18</v>
      </c>
      <c r="G10" s="31">
        <f>+G2</f>
        <v>7</v>
      </c>
      <c r="H10" s="31">
        <f>+H2</f>
        <v>94.46</v>
      </c>
      <c r="I10" s="32">
        <f t="shared" si="0"/>
        <v>204.98</v>
      </c>
      <c r="J10" s="11">
        <v>9</v>
      </c>
      <c r="L10" s="17"/>
      <c r="M10" s="17"/>
      <c r="N10" s="17"/>
      <c r="O10" s="17"/>
      <c r="P10" s="17"/>
    </row>
    <row r="11" spans="1:16">
      <c r="A11" s="18" t="s">
        <v>18</v>
      </c>
      <c r="B11" s="19" t="s">
        <v>19</v>
      </c>
      <c r="C11" s="19">
        <v>24</v>
      </c>
      <c r="D11" s="20">
        <v>488962</v>
      </c>
      <c r="E11" s="15">
        <v>85.52</v>
      </c>
      <c r="F11" s="21">
        <v>18</v>
      </c>
      <c r="G11" s="21">
        <v>9.81</v>
      </c>
      <c r="H11" s="21">
        <v>96.51</v>
      </c>
      <c r="I11" s="22">
        <f t="shared" si="0"/>
        <v>209.84</v>
      </c>
      <c r="J11" s="18">
        <v>10</v>
      </c>
      <c r="L11" s="17"/>
      <c r="M11" s="17"/>
      <c r="N11" s="17"/>
      <c r="O11" s="17"/>
      <c r="P11" s="17"/>
    </row>
    <row r="12" spans="1:16">
      <c r="A12" s="11" t="s">
        <v>18</v>
      </c>
      <c r="B12" s="12" t="s">
        <v>19</v>
      </c>
      <c r="C12" s="12">
        <v>19</v>
      </c>
      <c r="D12" s="23">
        <v>123156</v>
      </c>
      <c r="E12" s="15">
        <v>85.52</v>
      </c>
      <c r="F12" s="15">
        <f>+F11</f>
        <v>18</v>
      </c>
      <c r="G12" s="15">
        <v>9.93</v>
      </c>
      <c r="H12" s="15">
        <v>94.46</v>
      </c>
      <c r="I12" s="16">
        <f t="shared" si="0"/>
        <v>207.90999999999997</v>
      </c>
      <c r="J12" s="11">
        <v>11</v>
      </c>
      <c r="L12" s="17"/>
      <c r="M12" s="17"/>
      <c r="N12" s="17"/>
      <c r="O12" s="17"/>
      <c r="P12" s="17"/>
    </row>
    <row r="13" spans="1:16">
      <c r="A13" s="24" t="s">
        <v>9</v>
      </c>
      <c r="B13" s="25" t="s">
        <v>19</v>
      </c>
      <c r="C13" s="25">
        <v>19</v>
      </c>
      <c r="D13" s="26">
        <v>1068984</v>
      </c>
      <c r="E13" s="15">
        <v>85.52</v>
      </c>
      <c r="F13" s="27">
        <v>18</v>
      </c>
      <c r="G13" s="27">
        <f>+G2</f>
        <v>7</v>
      </c>
      <c r="H13" s="27">
        <f>+H2</f>
        <v>94.46</v>
      </c>
      <c r="I13" s="28">
        <f t="shared" si="0"/>
        <v>204.98</v>
      </c>
      <c r="J13" s="18">
        <v>12</v>
      </c>
      <c r="L13" s="17"/>
      <c r="M13" s="17"/>
      <c r="N13" s="17"/>
      <c r="O13" s="17"/>
      <c r="P13" s="17"/>
    </row>
    <row r="14" spans="1:16">
      <c r="A14" s="11" t="s">
        <v>18</v>
      </c>
      <c r="B14" s="12" t="s">
        <v>20</v>
      </c>
      <c r="C14" s="12">
        <v>24</v>
      </c>
      <c r="D14" s="23">
        <v>133711</v>
      </c>
      <c r="E14" s="15">
        <v>85.52</v>
      </c>
      <c r="F14" s="15">
        <v>13.68</v>
      </c>
      <c r="G14" s="15">
        <f>+G11</f>
        <v>9.81</v>
      </c>
      <c r="H14" s="15">
        <v>96.51</v>
      </c>
      <c r="I14" s="16">
        <f t="shared" si="0"/>
        <v>205.51999999999998</v>
      </c>
      <c r="J14" s="11">
        <v>14</v>
      </c>
      <c r="L14" s="17"/>
      <c r="M14" s="17"/>
      <c r="N14" s="17"/>
      <c r="O14" s="17"/>
      <c r="P14" s="17"/>
    </row>
    <row r="15" spans="1:16">
      <c r="A15" s="18" t="s">
        <v>21</v>
      </c>
      <c r="B15" s="19" t="s">
        <v>20</v>
      </c>
      <c r="C15" s="19">
        <v>24</v>
      </c>
      <c r="D15" s="20">
        <v>286963</v>
      </c>
      <c r="E15" s="15">
        <v>85.52</v>
      </c>
      <c r="F15" s="21">
        <f>+F14</f>
        <v>13.68</v>
      </c>
      <c r="G15" s="168">
        <v>12.82</v>
      </c>
      <c r="H15" s="21">
        <f>+H11</f>
        <v>96.51</v>
      </c>
      <c r="I15" s="22">
        <f t="shared" si="0"/>
        <v>208.52999999999997</v>
      </c>
      <c r="J15" s="18">
        <v>15</v>
      </c>
      <c r="L15" s="17"/>
      <c r="M15" s="17"/>
      <c r="N15" s="17"/>
      <c r="O15" s="17"/>
      <c r="P15" s="17"/>
    </row>
    <row r="16" spans="1:16">
      <c r="A16" s="11" t="s">
        <v>18</v>
      </c>
      <c r="B16" s="12" t="s">
        <v>20</v>
      </c>
      <c r="C16" s="12" t="s">
        <v>22</v>
      </c>
      <c r="D16" s="23">
        <v>11825</v>
      </c>
      <c r="E16" s="15">
        <v>85.52</v>
      </c>
      <c r="F16" s="15">
        <f>+F14</f>
        <v>13.68</v>
      </c>
      <c r="G16" s="15">
        <f>+G11</f>
        <v>9.81</v>
      </c>
      <c r="H16" s="15">
        <v>141.4</v>
      </c>
      <c r="I16" s="16">
        <f t="shared" si="0"/>
        <v>250.41</v>
      </c>
      <c r="J16" s="11">
        <v>16</v>
      </c>
      <c r="L16" s="17"/>
      <c r="M16" s="17"/>
      <c r="N16" s="17"/>
      <c r="O16" s="17"/>
      <c r="P16" s="17"/>
    </row>
    <row r="17" spans="1:16">
      <c r="A17" s="25" t="s">
        <v>21</v>
      </c>
      <c r="B17" s="25" t="s">
        <v>20</v>
      </c>
      <c r="C17" s="25" t="s">
        <v>22</v>
      </c>
      <c r="D17" s="26">
        <v>327535</v>
      </c>
      <c r="E17" s="15">
        <v>85.52</v>
      </c>
      <c r="F17" s="27">
        <f>+F14</f>
        <v>13.68</v>
      </c>
      <c r="G17" s="27">
        <f>+G15</f>
        <v>12.82</v>
      </c>
      <c r="H17" s="27">
        <f>+H16</f>
        <v>141.4</v>
      </c>
      <c r="I17" s="28">
        <f t="shared" si="0"/>
        <v>253.42</v>
      </c>
      <c r="J17" s="24">
        <v>17</v>
      </c>
      <c r="L17" s="17"/>
      <c r="M17" s="17"/>
      <c r="N17" s="17"/>
      <c r="O17" s="17"/>
      <c r="P17" s="17"/>
    </row>
    <row r="18" spans="1:16">
      <c r="A18" s="11" t="s">
        <v>23</v>
      </c>
      <c r="B18" s="12" t="s">
        <v>24</v>
      </c>
      <c r="C18" s="12">
        <v>19</v>
      </c>
      <c r="D18" s="23">
        <v>9010</v>
      </c>
      <c r="E18" s="15">
        <v>85.52</v>
      </c>
      <c r="F18" s="15">
        <v>36</v>
      </c>
      <c r="G18" s="15">
        <v>5</v>
      </c>
      <c r="H18" s="15">
        <v>94.46</v>
      </c>
      <c r="I18" s="16">
        <f t="shared" si="0"/>
        <v>220.98</v>
      </c>
      <c r="J18" s="11">
        <v>18</v>
      </c>
      <c r="L18" s="17"/>
      <c r="M18" s="17"/>
      <c r="N18" s="17"/>
      <c r="O18" s="17"/>
      <c r="P18" s="17"/>
    </row>
    <row r="19" spans="1:16">
      <c r="A19" s="25" t="s">
        <v>9</v>
      </c>
      <c r="B19" s="25" t="s">
        <v>24</v>
      </c>
      <c r="C19" s="25">
        <v>19</v>
      </c>
      <c r="D19" s="26">
        <v>1442772</v>
      </c>
      <c r="E19" s="15">
        <v>85.52</v>
      </c>
      <c r="F19" s="27">
        <f>+F18</f>
        <v>36</v>
      </c>
      <c r="G19" s="27">
        <f>+G2</f>
        <v>7</v>
      </c>
      <c r="H19" s="27">
        <f>+H2</f>
        <v>94.46</v>
      </c>
      <c r="I19" s="28">
        <f t="shared" si="0"/>
        <v>222.97999999999996</v>
      </c>
      <c r="J19" s="18">
        <v>19</v>
      </c>
      <c r="L19" s="17"/>
      <c r="M19" s="17"/>
      <c r="N19" s="17"/>
      <c r="O19" s="17"/>
      <c r="P19" s="17"/>
    </row>
    <row r="20" spans="1:16">
      <c r="A20" s="29" t="s">
        <v>23</v>
      </c>
      <c r="B20" s="29" t="s">
        <v>25</v>
      </c>
      <c r="C20" s="29">
        <v>6</v>
      </c>
      <c r="D20" s="30">
        <v>1918186</v>
      </c>
      <c r="E20" s="15">
        <v>85.52</v>
      </c>
      <c r="F20" s="31">
        <v>7.24</v>
      </c>
      <c r="G20" s="31">
        <f>+G18</f>
        <v>5</v>
      </c>
      <c r="H20" s="33">
        <v>85.05</v>
      </c>
      <c r="I20" s="32">
        <f t="shared" si="0"/>
        <v>182.81</v>
      </c>
      <c r="J20" s="11">
        <v>20</v>
      </c>
      <c r="L20" s="17"/>
      <c r="M20" s="17"/>
      <c r="N20" s="17"/>
      <c r="O20" s="17"/>
      <c r="P20" s="17"/>
    </row>
    <row r="21" spans="1:16">
      <c r="A21" s="25" t="s">
        <v>18</v>
      </c>
      <c r="B21" s="25" t="s">
        <v>26</v>
      </c>
      <c r="C21" s="25">
        <v>24</v>
      </c>
      <c r="D21" s="26">
        <v>1487699</v>
      </c>
      <c r="E21" s="15">
        <v>85.52</v>
      </c>
      <c r="F21" s="27">
        <v>18</v>
      </c>
      <c r="G21" s="27">
        <v>9.81</v>
      </c>
      <c r="H21" s="27">
        <f>+H11</f>
        <v>96.51</v>
      </c>
      <c r="I21" s="28">
        <f t="shared" si="0"/>
        <v>209.84</v>
      </c>
      <c r="J21" s="24">
        <v>21</v>
      </c>
      <c r="L21" s="17"/>
      <c r="M21" s="17"/>
      <c r="N21" s="17"/>
      <c r="O21" s="17"/>
      <c r="P21" s="17"/>
    </row>
    <row r="22" spans="1:16">
      <c r="A22" s="11" t="s">
        <v>9</v>
      </c>
      <c r="B22" s="12" t="s">
        <v>27</v>
      </c>
      <c r="C22" s="12">
        <v>19</v>
      </c>
      <c r="D22" s="23">
        <v>319505</v>
      </c>
      <c r="E22" s="15">
        <v>85.52</v>
      </c>
      <c r="F22" s="15">
        <v>18</v>
      </c>
      <c r="G22" s="15">
        <f>+G2</f>
        <v>7</v>
      </c>
      <c r="H22" s="15">
        <f>+H2</f>
        <v>94.46</v>
      </c>
      <c r="I22" s="16">
        <f t="shared" si="0"/>
        <v>204.98</v>
      </c>
      <c r="J22" s="11">
        <v>23</v>
      </c>
      <c r="L22" s="17"/>
      <c r="M22" s="17"/>
      <c r="N22" s="17"/>
      <c r="O22" s="17"/>
      <c r="P22" s="17"/>
    </row>
    <row r="23" spans="1:16">
      <c r="A23" s="18" t="s">
        <v>23</v>
      </c>
      <c r="B23" s="19" t="s">
        <v>27</v>
      </c>
      <c r="C23" s="19">
        <v>19</v>
      </c>
      <c r="D23" s="20">
        <v>216179</v>
      </c>
      <c r="E23" s="15">
        <v>85.52</v>
      </c>
      <c r="F23" s="21">
        <f>+F22</f>
        <v>18</v>
      </c>
      <c r="G23" s="21">
        <f>+G18</f>
        <v>5</v>
      </c>
      <c r="H23" s="21">
        <v>94.46</v>
      </c>
      <c r="I23" s="22">
        <f t="shared" si="0"/>
        <v>202.98</v>
      </c>
      <c r="J23" s="18">
        <v>24</v>
      </c>
      <c r="L23" s="17"/>
      <c r="M23" s="17"/>
      <c r="N23" s="17"/>
      <c r="O23" s="17"/>
      <c r="P23" s="17"/>
    </row>
    <row r="24" spans="1:16">
      <c r="A24" s="11"/>
      <c r="B24" s="12" t="s">
        <v>27</v>
      </c>
      <c r="C24" s="12">
        <v>19</v>
      </c>
      <c r="D24" s="23">
        <v>578629</v>
      </c>
      <c r="E24" s="15">
        <v>85.52</v>
      </c>
      <c r="F24" s="15">
        <f>+F22</f>
        <v>18</v>
      </c>
      <c r="G24" s="15"/>
      <c r="H24" s="15">
        <f>+H2</f>
        <v>94.46</v>
      </c>
      <c r="I24" s="16">
        <f t="shared" si="0"/>
        <v>197.98</v>
      </c>
      <c r="J24" s="11">
        <v>25</v>
      </c>
      <c r="L24" s="17"/>
      <c r="M24" s="17"/>
      <c r="N24" s="17"/>
      <c r="O24" s="17"/>
      <c r="P24" s="17"/>
    </row>
    <row r="25" spans="1:16">
      <c r="A25" s="18"/>
      <c r="B25" s="19" t="s">
        <v>27</v>
      </c>
      <c r="C25" s="19" t="s">
        <v>28</v>
      </c>
      <c r="D25" s="169">
        <v>78213</v>
      </c>
      <c r="E25" s="15">
        <v>85.52</v>
      </c>
      <c r="F25" s="21">
        <f>+F22</f>
        <v>18</v>
      </c>
      <c r="G25" s="21"/>
      <c r="H25" s="21">
        <v>94.19</v>
      </c>
      <c r="I25" s="22">
        <f t="shared" si="0"/>
        <v>197.70999999999998</v>
      </c>
      <c r="J25" s="18">
        <v>26</v>
      </c>
      <c r="L25" s="170"/>
      <c r="M25" s="17"/>
      <c r="N25" s="17"/>
      <c r="O25" s="17"/>
      <c r="P25" s="17"/>
    </row>
    <row r="26" spans="1:16">
      <c r="A26" s="34"/>
      <c r="B26" s="34" t="s">
        <v>27</v>
      </c>
      <c r="C26" s="34" t="s">
        <v>29</v>
      </c>
      <c r="D26" s="35">
        <v>281226</v>
      </c>
      <c r="E26" s="15">
        <v>85.52</v>
      </c>
      <c r="F26" s="33">
        <f>+F23</f>
        <v>18</v>
      </c>
      <c r="G26" s="33"/>
      <c r="H26" s="33">
        <v>102</v>
      </c>
      <c r="I26" s="16">
        <f t="shared" si="0"/>
        <v>205.51999999999998</v>
      </c>
      <c r="J26" s="11">
        <v>27</v>
      </c>
      <c r="L26" s="17"/>
      <c r="M26" s="17"/>
      <c r="N26" s="17"/>
      <c r="O26" s="17"/>
      <c r="P26" s="17"/>
    </row>
    <row r="27" spans="1:16">
      <c r="A27" s="36" t="s">
        <v>9</v>
      </c>
      <c r="B27" s="36" t="s">
        <v>30</v>
      </c>
      <c r="C27" s="36">
        <v>19</v>
      </c>
      <c r="D27" s="37">
        <v>2074740</v>
      </c>
      <c r="E27" s="15">
        <v>85.52</v>
      </c>
      <c r="F27" s="38">
        <v>18</v>
      </c>
      <c r="G27" s="38">
        <v>7</v>
      </c>
      <c r="H27" s="27">
        <f>+H2</f>
        <v>94.46</v>
      </c>
      <c r="I27" s="39">
        <f t="shared" si="0"/>
        <v>204.98</v>
      </c>
      <c r="J27" s="18">
        <v>28</v>
      </c>
      <c r="L27" s="17"/>
      <c r="M27" s="17"/>
      <c r="N27" s="17"/>
      <c r="O27" s="17"/>
      <c r="P27" s="17"/>
    </row>
    <row r="28" spans="1:16">
      <c r="A28" s="11"/>
      <c r="B28" s="12" t="s">
        <v>31</v>
      </c>
      <c r="C28" s="12" t="s">
        <v>28</v>
      </c>
      <c r="D28" s="23">
        <v>232460</v>
      </c>
      <c r="E28" s="15">
        <v>85.52</v>
      </c>
      <c r="F28" s="15">
        <v>18</v>
      </c>
      <c r="G28" s="15"/>
      <c r="H28" s="15">
        <f>+H25</f>
        <v>94.19</v>
      </c>
      <c r="I28" s="16">
        <f t="shared" si="0"/>
        <v>197.70999999999998</v>
      </c>
      <c r="J28" s="11">
        <v>29</v>
      </c>
      <c r="L28" s="17"/>
      <c r="M28" s="17"/>
      <c r="N28" s="17"/>
      <c r="O28" s="17"/>
      <c r="P28" s="17"/>
    </row>
    <row r="29" spans="1:16">
      <c r="A29" s="18"/>
      <c r="B29" s="19" t="s">
        <v>31</v>
      </c>
      <c r="C29" s="19">
        <v>19</v>
      </c>
      <c r="D29" s="20">
        <v>95277</v>
      </c>
      <c r="E29" s="15">
        <v>85.52</v>
      </c>
      <c r="F29" s="21">
        <f>+F28</f>
        <v>18</v>
      </c>
      <c r="G29" s="21"/>
      <c r="H29" s="21">
        <f>+H2</f>
        <v>94.46</v>
      </c>
      <c r="I29" s="22">
        <f t="shared" si="0"/>
        <v>197.98</v>
      </c>
      <c r="J29" s="18">
        <v>30</v>
      </c>
      <c r="L29" s="17"/>
      <c r="M29" s="17"/>
      <c r="N29" s="17"/>
      <c r="O29" s="17"/>
      <c r="P29" s="17"/>
    </row>
    <row r="30" spans="1:16">
      <c r="A30" s="34"/>
      <c r="B30" s="34" t="s">
        <v>31</v>
      </c>
      <c r="C30" s="34" t="s">
        <v>29</v>
      </c>
      <c r="D30" s="35">
        <v>1111582</v>
      </c>
      <c r="E30" s="15">
        <v>85.52</v>
      </c>
      <c r="F30" s="33">
        <f>+F28</f>
        <v>18</v>
      </c>
      <c r="G30" s="33"/>
      <c r="H30" s="33">
        <f>+H26</f>
        <v>102</v>
      </c>
      <c r="I30" s="40">
        <f t="shared" si="0"/>
        <v>205.51999999999998</v>
      </c>
      <c r="J30" s="11">
        <v>31</v>
      </c>
      <c r="L30" s="17"/>
      <c r="M30" s="17"/>
      <c r="N30" s="17"/>
      <c r="O30" s="17"/>
      <c r="P30" s="17"/>
    </row>
    <row r="31" spans="1:16">
      <c r="A31" s="36" t="s">
        <v>18</v>
      </c>
      <c r="B31" s="36" t="s">
        <v>32</v>
      </c>
      <c r="C31" s="36">
        <v>24</v>
      </c>
      <c r="D31" s="41">
        <v>1796142</v>
      </c>
      <c r="E31" s="15">
        <v>85.52</v>
      </c>
      <c r="F31" s="27">
        <v>18</v>
      </c>
      <c r="G31" s="27">
        <f>+G11</f>
        <v>9.81</v>
      </c>
      <c r="H31" s="27">
        <f>+H11</f>
        <v>96.51</v>
      </c>
      <c r="I31" s="28">
        <f t="shared" si="0"/>
        <v>209.84</v>
      </c>
      <c r="J31" s="24">
        <v>32</v>
      </c>
      <c r="L31" s="17"/>
      <c r="M31" s="17"/>
      <c r="N31" s="17"/>
      <c r="O31" s="17"/>
      <c r="P31" s="17"/>
    </row>
    <row r="32" spans="1:16">
      <c r="A32" s="11" t="s">
        <v>18</v>
      </c>
      <c r="B32" s="12" t="s">
        <v>33</v>
      </c>
      <c r="C32" s="12">
        <v>24</v>
      </c>
      <c r="D32" s="23">
        <v>1316062</v>
      </c>
      <c r="E32" s="15">
        <v>85.52</v>
      </c>
      <c r="F32" s="15">
        <v>18</v>
      </c>
      <c r="G32" s="15">
        <f>+G11</f>
        <v>9.81</v>
      </c>
      <c r="H32" s="15">
        <f>+H11</f>
        <v>96.51</v>
      </c>
      <c r="I32" s="16">
        <f t="shared" si="0"/>
        <v>209.84</v>
      </c>
      <c r="J32" s="11">
        <v>33</v>
      </c>
      <c r="L32" s="17"/>
      <c r="M32" s="17"/>
      <c r="N32" s="17"/>
      <c r="O32" s="17"/>
      <c r="P32" s="17"/>
    </row>
    <row r="33" spans="1:16">
      <c r="A33" s="25" t="s">
        <v>9</v>
      </c>
      <c r="B33" s="25" t="s">
        <v>33</v>
      </c>
      <c r="C33" s="25">
        <v>24</v>
      </c>
      <c r="D33" s="42">
        <v>17240</v>
      </c>
      <c r="E33" s="15">
        <v>85.52</v>
      </c>
      <c r="F33" s="27">
        <f>+F32</f>
        <v>18</v>
      </c>
      <c r="G33" s="27">
        <f>+G2</f>
        <v>7</v>
      </c>
      <c r="H33" s="27">
        <f>+H11</f>
        <v>96.51</v>
      </c>
      <c r="I33" s="28">
        <f t="shared" si="0"/>
        <v>207.03</v>
      </c>
      <c r="J33" s="24">
        <v>34</v>
      </c>
      <c r="L33" s="17"/>
      <c r="M33" s="17"/>
      <c r="N33" s="17"/>
      <c r="O33" s="17"/>
      <c r="P33" s="17"/>
    </row>
    <row r="34" spans="1:16">
      <c r="A34" s="11" t="s">
        <v>23</v>
      </c>
      <c r="B34" s="12" t="s">
        <v>34</v>
      </c>
      <c r="C34" s="12">
        <v>6</v>
      </c>
      <c r="D34" s="23">
        <v>1282179</v>
      </c>
      <c r="E34" s="15">
        <v>85.52</v>
      </c>
      <c r="F34" s="15">
        <v>18</v>
      </c>
      <c r="G34" s="15">
        <f>+G18</f>
        <v>5</v>
      </c>
      <c r="H34" s="15">
        <v>85.05</v>
      </c>
      <c r="I34" s="16">
        <f t="shared" si="0"/>
        <v>193.57</v>
      </c>
      <c r="J34" s="11">
        <v>35</v>
      </c>
      <c r="L34" s="17"/>
      <c r="M34" s="17"/>
      <c r="N34" s="17"/>
      <c r="O34" s="17"/>
      <c r="P34" s="17"/>
    </row>
    <row r="35" spans="1:16">
      <c r="A35" s="25" t="s">
        <v>23</v>
      </c>
      <c r="B35" s="25" t="s">
        <v>34</v>
      </c>
      <c r="C35" s="25" t="s">
        <v>35</v>
      </c>
      <c r="D35" s="26">
        <v>897410</v>
      </c>
      <c r="E35" s="15">
        <v>85.52</v>
      </c>
      <c r="F35" s="27">
        <f>+F34</f>
        <v>18</v>
      </c>
      <c r="G35" s="27">
        <f>+G18</f>
        <v>5</v>
      </c>
      <c r="H35" s="27">
        <v>95.48</v>
      </c>
      <c r="I35" s="28">
        <f t="shared" si="0"/>
        <v>204</v>
      </c>
      <c r="J35" s="18">
        <v>36</v>
      </c>
      <c r="L35" s="17"/>
      <c r="M35" s="17"/>
      <c r="N35" s="17"/>
      <c r="O35" s="17"/>
      <c r="P35" s="17"/>
    </row>
    <row r="36" spans="1:16">
      <c r="A36" s="11" t="s">
        <v>18</v>
      </c>
      <c r="B36" s="12" t="s">
        <v>36</v>
      </c>
      <c r="C36" s="12">
        <v>24</v>
      </c>
      <c r="D36" s="166">
        <v>144449</v>
      </c>
      <c r="E36" s="15">
        <v>85.52</v>
      </c>
      <c r="F36" s="15">
        <v>18</v>
      </c>
      <c r="G36" s="15">
        <v>9.81</v>
      </c>
      <c r="H36" s="15">
        <f>+H11</f>
        <v>96.51</v>
      </c>
      <c r="I36" s="16">
        <f t="shared" si="0"/>
        <v>209.84</v>
      </c>
      <c r="J36" s="11">
        <v>37</v>
      </c>
      <c r="L36" s="17"/>
      <c r="M36" s="17"/>
      <c r="N36" s="17"/>
      <c r="O36" s="17"/>
      <c r="P36" s="17"/>
    </row>
    <row r="37" spans="1:16">
      <c r="A37" s="25" t="s">
        <v>21</v>
      </c>
      <c r="B37" s="25" t="s">
        <v>36</v>
      </c>
      <c r="C37" s="25">
        <v>24</v>
      </c>
      <c r="D37" s="26">
        <v>139850</v>
      </c>
      <c r="E37" s="15">
        <v>85.52</v>
      </c>
      <c r="F37" s="27">
        <f>+F36</f>
        <v>18</v>
      </c>
      <c r="G37" s="27">
        <f>+G15</f>
        <v>12.82</v>
      </c>
      <c r="H37" s="27">
        <f>+H11</f>
        <v>96.51</v>
      </c>
      <c r="I37" s="28">
        <f t="shared" si="0"/>
        <v>212.85000000000002</v>
      </c>
      <c r="J37" s="24">
        <v>38</v>
      </c>
      <c r="L37" s="17"/>
      <c r="M37" s="17"/>
      <c r="N37" s="17"/>
      <c r="O37" s="17"/>
      <c r="P37" s="17"/>
    </row>
    <row r="38" spans="1:16">
      <c r="A38" s="11" t="s">
        <v>23</v>
      </c>
      <c r="B38" s="12" t="s">
        <v>37</v>
      </c>
      <c r="C38" s="12">
        <v>6</v>
      </c>
      <c r="D38" s="166">
        <v>358020</v>
      </c>
      <c r="E38" s="15">
        <v>85.52</v>
      </c>
      <c r="F38" s="15">
        <v>18</v>
      </c>
      <c r="G38" s="15">
        <f>+G18</f>
        <v>5</v>
      </c>
      <c r="H38" s="15">
        <f>+H20</f>
        <v>85.05</v>
      </c>
      <c r="I38" s="16">
        <f t="shared" si="0"/>
        <v>193.57</v>
      </c>
      <c r="J38" s="11">
        <v>39</v>
      </c>
      <c r="L38" s="17"/>
      <c r="M38" s="17"/>
      <c r="N38" s="17"/>
      <c r="O38" s="17"/>
      <c r="P38" s="17"/>
    </row>
    <row r="39" spans="1:16">
      <c r="A39" s="18" t="s">
        <v>18</v>
      </c>
      <c r="B39" s="19" t="s">
        <v>37</v>
      </c>
      <c r="C39" s="19">
        <v>24</v>
      </c>
      <c r="D39" s="20">
        <v>492070</v>
      </c>
      <c r="E39" s="15">
        <v>85.52</v>
      </c>
      <c r="F39" s="21">
        <f>+F38</f>
        <v>18</v>
      </c>
      <c r="G39" s="21">
        <v>9.81</v>
      </c>
      <c r="H39" s="21">
        <f>+H11</f>
        <v>96.51</v>
      </c>
      <c r="I39" s="22">
        <f t="shared" si="0"/>
        <v>209.84</v>
      </c>
      <c r="J39" s="18">
        <v>40</v>
      </c>
      <c r="L39" s="17"/>
      <c r="M39" s="17"/>
      <c r="N39" s="17"/>
      <c r="O39" s="17"/>
      <c r="P39" s="17"/>
    </row>
    <row r="40" spans="1:16">
      <c r="A40" s="34" t="s">
        <v>23</v>
      </c>
      <c r="B40" s="34" t="s">
        <v>37</v>
      </c>
      <c r="C40" s="34">
        <v>24</v>
      </c>
      <c r="D40" s="43">
        <v>285435</v>
      </c>
      <c r="E40" s="15">
        <v>85.52</v>
      </c>
      <c r="F40" s="33">
        <f>+F38</f>
        <v>18</v>
      </c>
      <c r="G40" s="33">
        <f>+G18</f>
        <v>5</v>
      </c>
      <c r="H40" s="33">
        <v>89.57</v>
      </c>
      <c r="I40" s="40">
        <f t="shared" si="0"/>
        <v>198.08999999999997</v>
      </c>
      <c r="J40" s="44">
        <v>41</v>
      </c>
      <c r="L40" s="17"/>
      <c r="M40" s="17"/>
      <c r="N40" s="17"/>
      <c r="O40" s="17"/>
      <c r="P40" s="17"/>
    </row>
    <row r="41" spans="1:16">
      <c r="A41" s="18" t="s">
        <v>11</v>
      </c>
      <c r="B41" s="19" t="s">
        <v>38</v>
      </c>
      <c r="C41" s="19">
        <v>19</v>
      </c>
      <c r="D41" s="20">
        <v>32225</v>
      </c>
      <c r="E41" s="15">
        <v>85.52</v>
      </c>
      <c r="F41" s="21">
        <v>18</v>
      </c>
      <c r="G41" s="21">
        <f>+G3</f>
        <v>5.58</v>
      </c>
      <c r="H41" s="21">
        <f>+H2</f>
        <v>94.46</v>
      </c>
      <c r="I41" s="22">
        <f t="shared" si="0"/>
        <v>203.56</v>
      </c>
      <c r="J41" s="18">
        <v>42</v>
      </c>
      <c r="L41" s="17"/>
      <c r="M41" s="17"/>
      <c r="N41" s="17"/>
      <c r="O41" s="17"/>
      <c r="P41" s="17"/>
    </row>
    <row r="42" spans="1:16">
      <c r="A42" s="11" t="s">
        <v>11</v>
      </c>
      <c r="B42" s="12" t="s">
        <v>38</v>
      </c>
      <c r="C42" s="12" t="s">
        <v>14</v>
      </c>
      <c r="D42" s="23">
        <v>952902</v>
      </c>
      <c r="E42" s="15">
        <v>85.52</v>
      </c>
      <c r="F42" s="15">
        <f>+F41</f>
        <v>18</v>
      </c>
      <c r="G42" s="15">
        <f>+G3</f>
        <v>5.58</v>
      </c>
      <c r="H42" s="15">
        <f>+H5</f>
        <v>102.98</v>
      </c>
      <c r="I42" s="16">
        <f t="shared" si="0"/>
        <v>212.07999999999998</v>
      </c>
      <c r="J42" s="11">
        <v>43</v>
      </c>
      <c r="L42" s="17"/>
      <c r="M42" s="17"/>
      <c r="N42" s="17"/>
      <c r="O42" s="17"/>
      <c r="P42" s="17"/>
    </row>
    <row r="43" spans="1:16">
      <c r="A43" s="25" t="s">
        <v>11</v>
      </c>
      <c r="B43" s="25" t="s">
        <v>38</v>
      </c>
      <c r="C43" s="25" t="s">
        <v>39</v>
      </c>
      <c r="D43" s="42">
        <v>23179</v>
      </c>
      <c r="E43" s="15">
        <v>85.52</v>
      </c>
      <c r="F43" s="27">
        <f>+F41</f>
        <v>18</v>
      </c>
      <c r="G43" s="27">
        <f>+G3</f>
        <v>5.58</v>
      </c>
      <c r="H43" s="27">
        <v>102.42</v>
      </c>
      <c r="I43" s="28">
        <f t="shared" si="0"/>
        <v>211.51999999999998</v>
      </c>
      <c r="J43" s="18">
        <v>44</v>
      </c>
      <c r="L43" s="17"/>
      <c r="M43" s="17"/>
      <c r="N43" s="17"/>
      <c r="O43" s="17"/>
      <c r="P43" s="17"/>
    </row>
    <row r="44" spans="1:16">
      <c r="A44" s="11" t="s">
        <v>9</v>
      </c>
      <c r="B44" s="12" t="s">
        <v>40</v>
      </c>
      <c r="C44" s="12">
        <v>19</v>
      </c>
      <c r="D44" s="23">
        <v>466461</v>
      </c>
      <c r="E44" s="15">
        <v>85.52</v>
      </c>
      <c r="F44" s="15">
        <v>18</v>
      </c>
      <c r="G44" s="15">
        <f>+G2</f>
        <v>7</v>
      </c>
      <c r="H44" s="15">
        <f>+H2</f>
        <v>94.46</v>
      </c>
      <c r="I44" s="16">
        <f t="shared" si="0"/>
        <v>204.98</v>
      </c>
      <c r="J44" s="11">
        <v>45</v>
      </c>
      <c r="L44" s="17"/>
      <c r="M44" s="17"/>
      <c r="N44" s="17"/>
      <c r="O44" s="17"/>
      <c r="P44" s="17"/>
    </row>
    <row r="45" spans="1:16">
      <c r="A45" s="25" t="s">
        <v>9</v>
      </c>
      <c r="B45" s="45" t="s">
        <v>40</v>
      </c>
      <c r="C45" s="25" t="s">
        <v>39</v>
      </c>
      <c r="D45" s="26">
        <v>52154</v>
      </c>
      <c r="E45" s="15">
        <v>85.52</v>
      </c>
      <c r="F45" s="27">
        <f>+F44</f>
        <v>18</v>
      </c>
      <c r="G45" s="27">
        <f>+G2</f>
        <v>7</v>
      </c>
      <c r="H45" s="27">
        <f>+H43</f>
        <v>102.42</v>
      </c>
      <c r="I45" s="28">
        <f t="shared" si="0"/>
        <v>212.94</v>
      </c>
      <c r="J45" s="18">
        <v>46</v>
      </c>
      <c r="L45" s="17"/>
      <c r="M45" s="17"/>
      <c r="N45" s="17"/>
      <c r="O45" s="17"/>
      <c r="P45" s="17"/>
    </row>
    <row r="46" spans="1:16">
      <c r="A46" s="11" t="s">
        <v>9</v>
      </c>
      <c r="B46" s="12" t="s">
        <v>41</v>
      </c>
      <c r="C46" s="12">
        <v>19</v>
      </c>
      <c r="D46" s="23">
        <v>183340</v>
      </c>
      <c r="E46" s="15">
        <v>85.52</v>
      </c>
      <c r="F46" s="15">
        <v>8.6300000000000008</v>
      </c>
      <c r="G46" s="15">
        <f>+G2</f>
        <v>7</v>
      </c>
      <c r="H46" s="15">
        <f>+H2</f>
        <v>94.46</v>
      </c>
      <c r="I46" s="16">
        <f t="shared" si="0"/>
        <v>195.60999999999999</v>
      </c>
      <c r="J46" s="11">
        <v>47</v>
      </c>
      <c r="L46" s="17"/>
      <c r="M46" s="17"/>
      <c r="N46" s="17"/>
      <c r="O46" s="17"/>
      <c r="P46" s="17"/>
    </row>
    <row r="47" spans="1:16">
      <c r="A47" s="24" t="s">
        <v>11</v>
      </c>
      <c r="B47" s="25" t="s">
        <v>41</v>
      </c>
      <c r="C47" s="25">
        <v>19</v>
      </c>
      <c r="D47" s="26">
        <v>557934</v>
      </c>
      <c r="E47" s="15">
        <v>85.52</v>
      </c>
      <c r="F47" s="27">
        <f>+F46</f>
        <v>8.6300000000000008</v>
      </c>
      <c r="G47" s="27">
        <f>+G3</f>
        <v>5.58</v>
      </c>
      <c r="H47" s="27">
        <f>+H2</f>
        <v>94.46</v>
      </c>
      <c r="I47" s="28">
        <f t="shared" si="0"/>
        <v>194.19</v>
      </c>
      <c r="J47" s="18">
        <v>48</v>
      </c>
      <c r="L47" s="17"/>
      <c r="M47" s="17"/>
      <c r="N47" s="17"/>
      <c r="O47" s="17"/>
      <c r="P47" s="17"/>
    </row>
    <row r="48" spans="1:16">
      <c r="A48" s="11" t="s">
        <v>18</v>
      </c>
      <c r="B48" s="12" t="s">
        <v>42</v>
      </c>
      <c r="C48" s="12">
        <v>24</v>
      </c>
      <c r="D48" s="23">
        <v>407121</v>
      </c>
      <c r="E48" s="15">
        <v>85.52</v>
      </c>
      <c r="F48" s="15">
        <v>11.78</v>
      </c>
      <c r="G48" s="15">
        <v>9.81</v>
      </c>
      <c r="H48" s="15">
        <f>+H11</f>
        <v>96.51</v>
      </c>
      <c r="I48" s="16">
        <f t="shared" si="0"/>
        <v>203.62</v>
      </c>
      <c r="J48" s="11">
        <v>49</v>
      </c>
      <c r="L48" s="17"/>
      <c r="M48" s="17"/>
      <c r="N48" s="17"/>
      <c r="O48" s="17"/>
      <c r="P48" s="17"/>
    </row>
    <row r="49" spans="1:16">
      <c r="A49" s="18" t="s">
        <v>9</v>
      </c>
      <c r="B49" s="19" t="s">
        <v>42</v>
      </c>
      <c r="C49" s="19">
        <v>24</v>
      </c>
      <c r="D49" s="20">
        <v>448083</v>
      </c>
      <c r="E49" s="15">
        <v>85.52</v>
      </c>
      <c r="F49" s="21">
        <f>+F48</f>
        <v>11.78</v>
      </c>
      <c r="G49" s="21">
        <f>+G2</f>
        <v>7</v>
      </c>
      <c r="H49" s="21">
        <f>+H11</f>
        <v>96.51</v>
      </c>
      <c r="I49" s="22">
        <f t="shared" si="0"/>
        <v>200.81</v>
      </c>
      <c r="J49" s="18">
        <v>50</v>
      </c>
      <c r="L49" s="17"/>
      <c r="M49" s="17"/>
      <c r="N49" s="17"/>
      <c r="O49" s="17"/>
      <c r="P49" s="17"/>
    </row>
    <row r="50" spans="1:16">
      <c r="A50" s="11"/>
      <c r="B50" s="46" t="s">
        <v>42</v>
      </c>
      <c r="C50" s="12">
        <v>24</v>
      </c>
      <c r="D50" s="23">
        <v>51545</v>
      </c>
      <c r="E50" s="15">
        <v>85.52</v>
      </c>
      <c r="F50" s="15">
        <f>+F48</f>
        <v>11.78</v>
      </c>
      <c r="G50" s="15"/>
      <c r="H50" s="15">
        <f>+H11</f>
        <v>96.51</v>
      </c>
      <c r="I50" s="16">
        <f t="shared" si="0"/>
        <v>193.81</v>
      </c>
      <c r="J50" s="11">
        <v>51</v>
      </c>
      <c r="L50" s="17"/>
      <c r="M50" s="17"/>
      <c r="N50" s="17"/>
      <c r="O50" s="17"/>
      <c r="P50" s="17"/>
    </row>
    <row r="51" spans="1:16">
      <c r="A51" s="18" t="s">
        <v>9</v>
      </c>
      <c r="B51" s="19" t="s">
        <v>42</v>
      </c>
      <c r="C51" s="19">
        <v>19</v>
      </c>
      <c r="D51" s="20">
        <v>651431</v>
      </c>
      <c r="E51" s="15">
        <v>85.52</v>
      </c>
      <c r="F51" s="21">
        <f>+F48</f>
        <v>11.78</v>
      </c>
      <c r="G51" s="21">
        <f>+G2</f>
        <v>7</v>
      </c>
      <c r="H51" s="21">
        <f>+H2</f>
        <v>94.46</v>
      </c>
      <c r="I51" s="22">
        <f t="shared" si="0"/>
        <v>198.76</v>
      </c>
      <c r="J51" s="18">
        <v>52</v>
      </c>
      <c r="L51" s="17"/>
      <c r="M51" s="17"/>
      <c r="N51" s="17"/>
      <c r="O51" s="17"/>
      <c r="P51" s="17"/>
    </row>
    <row r="52" spans="1:16">
      <c r="A52" s="11" t="s">
        <v>11</v>
      </c>
      <c r="B52" s="12" t="s">
        <v>42</v>
      </c>
      <c r="C52" s="12">
        <v>19</v>
      </c>
      <c r="D52" s="23">
        <v>300</v>
      </c>
      <c r="E52" s="15">
        <v>85.52</v>
      </c>
      <c r="F52" s="15">
        <f>+F48</f>
        <v>11.78</v>
      </c>
      <c r="G52" s="15">
        <f>+G3</f>
        <v>5.58</v>
      </c>
      <c r="H52" s="15">
        <f>+H2</f>
        <v>94.46</v>
      </c>
      <c r="I52" s="16">
        <f t="shared" si="0"/>
        <v>197.33999999999997</v>
      </c>
      <c r="J52" s="11">
        <v>53</v>
      </c>
      <c r="L52" s="17"/>
      <c r="M52" s="17"/>
      <c r="N52" s="17"/>
      <c r="O52" s="17"/>
      <c r="P52" s="17"/>
    </row>
    <row r="53" spans="1:16">
      <c r="A53" s="24"/>
      <c r="B53" s="47" t="s">
        <v>42</v>
      </c>
      <c r="C53" s="25">
        <v>19</v>
      </c>
      <c r="D53" s="26">
        <v>28605</v>
      </c>
      <c r="E53" s="15">
        <v>85.52</v>
      </c>
      <c r="F53" s="27">
        <f>+F48</f>
        <v>11.78</v>
      </c>
      <c r="G53" s="27"/>
      <c r="H53" s="27">
        <f>+H2</f>
        <v>94.46</v>
      </c>
      <c r="I53" s="28">
        <f t="shared" si="0"/>
        <v>191.76</v>
      </c>
      <c r="J53" s="18">
        <v>54</v>
      </c>
      <c r="L53" s="17"/>
      <c r="M53" s="17"/>
      <c r="N53" s="17"/>
      <c r="O53" s="17"/>
      <c r="P53" s="17"/>
    </row>
    <row r="54" spans="1:16">
      <c r="A54" s="11" t="s">
        <v>23</v>
      </c>
      <c r="B54" s="12" t="s">
        <v>43</v>
      </c>
      <c r="C54" s="12">
        <v>6</v>
      </c>
      <c r="D54" s="23">
        <v>412271</v>
      </c>
      <c r="E54" s="15">
        <v>85.52</v>
      </c>
      <c r="F54" s="15">
        <v>18</v>
      </c>
      <c r="G54" s="15">
        <f>+G18</f>
        <v>5</v>
      </c>
      <c r="H54" s="15">
        <f>+H20</f>
        <v>85.05</v>
      </c>
      <c r="I54" s="16">
        <f t="shared" si="0"/>
        <v>193.57</v>
      </c>
      <c r="J54" s="11">
        <v>55</v>
      </c>
      <c r="L54" s="17"/>
      <c r="M54" s="17"/>
      <c r="N54" s="17"/>
      <c r="O54" s="17"/>
      <c r="P54" s="17"/>
    </row>
    <row r="55" spans="1:16">
      <c r="A55" s="18" t="s">
        <v>9</v>
      </c>
      <c r="B55" s="19" t="s">
        <v>43</v>
      </c>
      <c r="C55" s="19">
        <v>6</v>
      </c>
      <c r="D55" s="20">
        <v>23945</v>
      </c>
      <c r="E55" s="15">
        <v>85.52</v>
      </c>
      <c r="F55" s="21">
        <v>18</v>
      </c>
      <c r="G55" s="21">
        <f>+G2</f>
        <v>7</v>
      </c>
      <c r="H55" s="21">
        <f>+H20</f>
        <v>85.05</v>
      </c>
      <c r="I55" s="22">
        <f t="shared" si="0"/>
        <v>195.57</v>
      </c>
      <c r="J55" s="18">
        <v>56</v>
      </c>
      <c r="L55" s="17"/>
      <c r="M55" s="17"/>
      <c r="N55" s="17"/>
      <c r="O55" s="17"/>
      <c r="P55" s="17"/>
    </row>
    <row r="56" spans="1:16">
      <c r="A56" s="11" t="s">
        <v>23</v>
      </c>
      <c r="B56" s="12" t="s">
        <v>43</v>
      </c>
      <c r="C56" s="12">
        <v>19</v>
      </c>
      <c r="D56" s="23">
        <v>100974</v>
      </c>
      <c r="E56" s="15">
        <v>85.52</v>
      </c>
      <c r="F56" s="15">
        <f>+F54</f>
        <v>18</v>
      </c>
      <c r="G56" s="15">
        <f>+G18</f>
        <v>5</v>
      </c>
      <c r="H56" s="15">
        <v>89.57</v>
      </c>
      <c r="I56" s="16">
        <f t="shared" si="0"/>
        <v>198.08999999999997</v>
      </c>
      <c r="J56" s="11">
        <v>57</v>
      </c>
      <c r="L56" s="17"/>
      <c r="M56" s="17"/>
      <c r="N56" s="17"/>
      <c r="O56" s="17"/>
      <c r="P56" s="17"/>
    </row>
    <row r="57" spans="1:16">
      <c r="A57" s="24" t="s">
        <v>9</v>
      </c>
      <c r="B57" s="25" t="s">
        <v>43</v>
      </c>
      <c r="C57" s="25">
        <v>19</v>
      </c>
      <c r="D57" s="26">
        <v>613057</v>
      </c>
      <c r="E57" s="15">
        <v>85.52</v>
      </c>
      <c r="F57" s="27">
        <f>+F54</f>
        <v>18</v>
      </c>
      <c r="G57" s="27">
        <f>+G2</f>
        <v>7</v>
      </c>
      <c r="H57" s="27">
        <f>+H2</f>
        <v>94.46</v>
      </c>
      <c r="I57" s="28">
        <f t="shared" si="0"/>
        <v>204.98</v>
      </c>
      <c r="J57" s="18">
        <v>58</v>
      </c>
      <c r="L57" s="17"/>
      <c r="M57" s="17"/>
      <c r="N57" s="17"/>
      <c r="O57" s="17"/>
      <c r="P57" s="17"/>
    </row>
    <row r="58" spans="1:16">
      <c r="A58" s="11" t="s">
        <v>11</v>
      </c>
      <c r="B58" s="12" t="s">
        <v>44</v>
      </c>
      <c r="C58" s="12">
        <v>19</v>
      </c>
      <c r="D58" s="23">
        <v>633016</v>
      </c>
      <c r="E58" s="15">
        <v>85.52</v>
      </c>
      <c r="F58" s="15">
        <v>16.329999999999998</v>
      </c>
      <c r="G58" s="15">
        <f>+G3</f>
        <v>5.58</v>
      </c>
      <c r="H58" s="15">
        <f>+H2</f>
        <v>94.46</v>
      </c>
      <c r="I58" s="16">
        <f t="shared" si="0"/>
        <v>201.89</v>
      </c>
      <c r="J58" s="11">
        <v>59</v>
      </c>
      <c r="L58" s="17"/>
      <c r="M58" s="17"/>
      <c r="N58" s="17"/>
      <c r="O58" s="17"/>
      <c r="P58" s="17"/>
    </row>
    <row r="59" spans="1:16">
      <c r="A59" s="24" t="s">
        <v>11</v>
      </c>
      <c r="B59" s="25" t="s">
        <v>44</v>
      </c>
      <c r="C59" s="25" t="s">
        <v>14</v>
      </c>
      <c r="D59" s="26">
        <v>836588</v>
      </c>
      <c r="E59" s="15">
        <v>85.52</v>
      </c>
      <c r="F59" s="27">
        <f>+F58</f>
        <v>16.329999999999998</v>
      </c>
      <c r="G59" s="27">
        <f>+G3</f>
        <v>5.58</v>
      </c>
      <c r="H59" s="27">
        <f>+H5</f>
        <v>102.98</v>
      </c>
      <c r="I59" s="28">
        <f t="shared" si="0"/>
        <v>210.41</v>
      </c>
      <c r="J59" s="18">
        <v>60</v>
      </c>
      <c r="L59" s="17"/>
      <c r="M59" s="17"/>
      <c r="N59" s="17"/>
      <c r="O59" s="17"/>
      <c r="P59" s="17"/>
    </row>
    <row r="60" spans="1:16">
      <c r="A60" s="11" t="s">
        <v>9</v>
      </c>
      <c r="B60" s="12" t="s">
        <v>45</v>
      </c>
      <c r="C60" s="12">
        <v>24</v>
      </c>
      <c r="D60" s="23">
        <v>7095</v>
      </c>
      <c r="E60" s="15">
        <v>85.52</v>
      </c>
      <c r="F60" s="15">
        <v>18</v>
      </c>
      <c r="G60" s="15">
        <f>+G2</f>
        <v>7</v>
      </c>
      <c r="H60" s="15">
        <f>+H11</f>
        <v>96.51</v>
      </c>
      <c r="I60" s="16">
        <f t="shared" si="0"/>
        <v>207.03</v>
      </c>
      <c r="J60" s="11">
        <v>61</v>
      </c>
      <c r="L60" s="17"/>
      <c r="M60" s="17"/>
      <c r="N60" s="17"/>
      <c r="O60" s="17"/>
      <c r="P60" s="17"/>
    </row>
    <row r="61" spans="1:16">
      <c r="A61" s="24" t="s">
        <v>9</v>
      </c>
      <c r="B61" s="25" t="s">
        <v>45</v>
      </c>
      <c r="C61" s="25">
        <v>19</v>
      </c>
      <c r="D61" s="26">
        <v>1411921</v>
      </c>
      <c r="E61" s="15">
        <v>85.52</v>
      </c>
      <c r="F61" s="27">
        <f>+F60</f>
        <v>18</v>
      </c>
      <c r="G61" s="27">
        <f>+G2</f>
        <v>7</v>
      </c>
      <c r="H61" s="27">
        <f>+H2</f>
        <v>94.46</v>
      </c>
      <c r="I61" s="28">
        <f t="shared" si="0"/>
        <v>204.98</v>
      </c>
      <c r="J61" s="18">
        <v>62</v>
      </c>
      <c r="L61" s="17"/>
      <c r="M61" s="17"/>
      <c r="N61" s="17"/>
      <c r="O61" s="17"/>
      <c r="P61" s="17"/>
    </row>
    <row r="62" spans="1:16">
      <c r="A62" s="11" t="s">
        <v>9</v>
      </c>
      <c r="B62" s="12" t="s">
        <v>46</v>
      </c>
      <c r="C62" s="12">
        <v>19</v>
      </c>
      <c r="D62" s="23">
        <v>63433</v>
      </c>
      <c r="E62" s="15">
        <v>85.52</v>
      </c>
      <c r="F62" s="15">
        <v>0</v>
      </c>
      <c r="G62" s="15">
        <f>+G2</f>
        <v>7</v>
      </c>
      <c r="H62" s="15">
        <v>94.46</v>
      </c>
      <c r="I62" s="16">
        <f t="shared" si="0"/>
        <v>186.98</v>
      </c>
      <c r="J62" s="11">
        <v>63</v>
      </c>
      <c r="L62" s="17"/>
      <c r="M62" s="17"/>
      <c r="N62" s="17"/>
      <c r="O62" s="17"/>
      <c r="P62" s="17"/>
    </row>
    <row r="63" spans="1:16">
      <c r="A63" s="18" t="s">
        <v>18</v>
      </c>
      <c r="B63" s="19" t="s">
        <v>47</v>
      </c>
      <c r="C63" s="19">
        <v>24</v>
      </c>
      <c r="D63" s="20">
        <v>3667850</v>
      </c>
      <c r="E63" s="15">
        <v>85.52</v>
      </c>
      <c r="F63" s="21">
        <v>216</v>
      </c>
      <c r="G63" s="21">
        <v>9.81</v>
      </c>
      <c r="H63" s="21">
        <f>+H11</f>
        <v>96.51</v>
      </c>
      <c r="I63" s="22">
        <f>SUM(E63:H63)</f>
        <v>407.84</v>
      </c>
      <c r="J63" s="18">
        <v>64</v>
      </c>
      <c r="L63" s="17"/>
      <c r="M63" s="17"/>
      <c r="N63" s="17"/>
      <c r="O63" s="17"/>
      <c r="P63" s="17"/>
    </row>
    <row r="64" spans="1:16">
      <c r="A64" s="11" t="s">
        <v>23</v>
      </c>
      <c r="B64" s="12" t="s">
        <v>48</v>
      </c>
      <c r="C64" s="12">
        <v>6</v>
      </c>
      <c r="D64" s="23">
        <v>400261</v>
      </c>
      <c r="E64" s="15">
        <v>85.52</v>
      </c>
      <c r="F64" s="15">
        <v>90.32</v>
      </c>
      <c r="G64" s="15">
        <f>+G18</f>
        <v>5</v>
      </c>
      <c r="H64" s="15">
        <v>85.05</v>
      </c>
      <c r="I64" s="16">
        <f t="shared" si="0"/>
        <v>265.89</v>
      </c>
      <c r="J64" s="11">
        <v>65</v>
      </c>
      <c r="L64" s="17"/>
      <c r="M64" s="17"/>
      <c r="N64" s="17"/>
      <c r="O64" s="17"/>
      <c r="P64" s="17"/>
    </row>
    <row r="65" spans="1:16">
      <c r="A65" s="18"/>
      <c r="B65" s="19" t="s">
        <v>49</v>
      </c>
      <c r="C65" s="19">
        <v>19</v>
      </c>
      <c r="D65" s="20">
        <v>6363788</v>
      </c>
      <c r="E65" s="15">
        <v>85.52</v>
      </c>
      <c r="F65" s="21">
        <v>158.55000000000001</v>
      </c>
      <c r="G65" s="21"/>
      <c r="H65" s="21">
        <v>94.46</v>
      </c>
      <c r="I65" s="22">
        <f>SUM(E65:H65)</f>
        <v>338.53</v>
      </c>
      <c r="J65" s="18">
        <v>66</v>
      </c>
      <c r="L65" s="17"/>
      <c r="M65" s="17"/>
      <c r="N65" s="17"/>
      <c r="O65" s="17"/>
      <c r="P65" s="17"/>
    </row>
    <row r="66" spans="1:16" ht="15.75" thickBot="1">
      <c r="A66" s="48" t="s">
        <v>18</v>
      </c>
      <c r="B66" s="49" t="s">
        <v>50</v>
      </c>
      <c r="C66" s="49">
        <v>24</v>
      </c>
      <c r="D66" s="186">
        <v>291097</v>
      </c>
      <c r="E66" s="15">
        <v>85.52</v>
      </c>
      <c r="F66" s="50">
        <v>62.64</v>
      </c>
      <c r="G66" s="50">
        <v>9.81</v>
      </c>
      <c r="H66" s="50">
        <f>+H11</f>
        <v>96.51</v>
      </c>
      <c r="I66" s="51">
        <f>SUM(E66:H66)</f>
        <v>254.48000000000002</v>
      </c>
      <c r="J66" s="48">
        <v>67</v>
      </c>
      <c r="L66" s="17"/>
      <c r="M66" s="17"/>
      <c r="N66" s="17"/>
      <c r="O66" s="17"/>
      <c r="P66" s="17"/>
    </row>
    <row r="67" spans="1:16" ht="15.75" thickTop="1">
      <c r="L67" s="17"/>
      <c r="M67" s="17"/>
      <c r="N67" s="17"/>
      <c r="O67" s="17"/>
      <c r="P67" s="52"/>
    </row>
    <row r="68" spans="1:16">
      <c r="L68" s="17"/>
      <c r="M68" s="17"/>
      <c r="N68" s="17"/>
      <c r="O68" s="17"/>
      <c r="P68" s="53"/>
    </row>
  </sheetData>
  <pageMargins left="0.5" right="0.5" top="1.25" bottom="0.5" header="0.3" footer="0.3"/>
  <pageSetup paperSize="3" fitToWidth="0" orientation="portrait" r:id="rId1"/>
  <headerFooter scaleWithDoc="0" alignWithMargins="0">
    <oddHeader>&amp;C&amp;9 2023 Mill Sheet
Total Net Assessed $ 39,093,613
Tif Assessed $288,650
Utility $ 4,836,265
Total County Value $ 43,641,228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404B-AE62-4274-AA6D-1C321454CB3B}">
  <sheetPr>
    <pageSetUpPr fitToPage="1"/>
  </sheetPr>
  <dimension ref="A1:AB48"/>
  <sheetViews>
    <sheetView topLeftCell="A4" zoomScale="70" zoomScaleNormal="70" workbookViewId="0">
      <selection activeCell="J6" sqref="J6"/>
    </sheetView>
  </sheetViews>
  <sheetFormatPr defaultColWidth="9.140625" defaultRowHeight="18.75"/>
  <cols>
    <col min="1" max="1" width="27.140625" style="59" customWidth="1"/>
    <col min="2" max="2" width="20.7109375" style="59" bestFit="1" customWidth="1"/>
    <col min="3" max="5" width="12.28515625" style="59" bestFit="1" customWidth="1"/>
    <col min="6" max="6" width="10.7109375" style="59" bestFit="1" customWidth="1"/>
    <col min="7" max="7" width="12.28515625" style="59" bestFit="1" customWidth="1"/>
    <col min="8" max="8" width="12" style="59" bestFit="1" customWidth="1"/>
    <col min="9" max="9" width="12.28515625" style="59" bestFit="1" customWidth="1"/>
    <col min="10" max="10" width="14.28515625" style="59" bestFit="1" customWidth="1"/>
    <col min="11" max="11" width="9.140625" style="59"/>
    <col min="12" max="12" width="24.5703125" style="59" bestFit="1" customWidth="1"/>
    <col min="13" max="13" width="14.28515625" style="59" bestFit="1" customWidth="1"/>
    <col min="14" max="14" width="10.7109375" style="59" customWidth="1"/>
    <col min="15" max="15" width="12.28515625" style="59" bestFit="1" customWidth="1"/>
    <col min="16" max="16" width="10.7109375" style="59" customWidth="1"/>
    <col min="17" max="17" width="12.7109375" style="59" customWidth="1"/>
    <col min="18" max="18" width="14.140625" style="59" customWidth="1"/>
    <col min="19" max="19" width="10.7109375" style="59" customWidth="1"/>
    <col min="20" max="21" width="12.28515625" style="59" bestFit="1" customWidth="1"/>
    <col min="22" max="22" width="10.7109375" style="59" customWidth="1"/>
    <col min="23" max="23" width="12.28515625" style="59" bestFit="1" customWidth="1"/>
    <col min="24" max="24" width="10.7109375" style="59" customWidth="1"/>
    <col min="25" max="25" width="14.28515625" style="59" bestFit="1" customWidth="1"/>
    <col min="26" max="26" width="34.5703125" style="59" bestFit="1" customWidth="1"/>
    <col min="27" max="16384" width="9.140625" style="59"/>
  </cols>
  <sheetData>
    <row r="1" spans="1:28" ht="183" thickBot="1">
      <c r="A1" s="173" t="s">
        <v>51</v>
      </c>
      <c r="B1" s="174"/>
      <c r="C1" s="54" t="s">
        <v>52</v>
      </c>
      <c r="D1" s="55" t="s">
        <v>53</v>
      </c>
      <c r="E1" s="56" t="s">
        <v>54</v>
      </c>
      <c r="F1" s="56" t="s">
        <v>55</v>
      </c>
      <c r="G1" s="56" t="s">
        <v>56</v>
      </c>
      <c r="H1" s="56" t="s">
        <v>57</v>
      </c>
      <c r="I1" s="57" t="s">
        <v>58</v>
      </c>
      <c r="J1" s="58" t="s">
        <v>59</v>
      </c>
      <c r="L1" s="60" t="s">
        <v>60</v>
      </c>
      <c r="M1" s="61" t="s">
        <v>61</v>
      </c>
      <c r="N1" s="61" t="s">
        <v>62</v>
      </c>
      <c r="O1" s="61" t="s">
        <v>63</v>
      </c>
      <c r="P1" s="61" t="s">
        <v>64</v>
      </c>
      <c r="Q1" s="61" t="s">
        <v>65</v>
      </c>
      <c r="R1" s="61" t="s">
        <v>66</v>
      </c>
      <c r="S1" s="61" t="s">
        <v>67</v>
      </c>
      <c r="T1" s="62" t="s">
        <v>68</v>
      </c>
      <c r="U1" s="61" t="s">
        <v>69</v>
      </c>
      <c r="V1" s="61" t="s">
        <v>70</v>
      </c>
      <c r="W1" s="61" t="s">
        <v>71</v>
      </c>
      <c r="X1" s="61" t="s">
        <v>72</v>
      </c>
      <c r="Y1" s="61" t="s">
        <v>73</v>
      </c>
    </row>
    <row r="2" spans="1:28" ht="47.25" thickTop="1">
      <c r="A2" s="63" t="s">
        <v>74</v>
      </c>
      <c r="B2" s="64"/>
      <c r="C2" s="65"/>
      <c r="D2" s="65"/>
      <c r="E2" s="65"/>
      <c r="F2" s="65"/>
      <c r="G2" s="65"/>
      <c r="H2" s="65"/>
      <c r="I2" s="65"/>
      <c r="J2" s="66"/>
      <c r="L2" s="67" t="s">
        <v>75</v>
      </c>
      <c r="M2" s="68">
        <v>0</v>
      </c>
      <c r="N2" s="68">
        <v>0</v>
      </c>
      <c r="O2" s="68">
        <v>0</v>
      </c>
      <c r="P2" s="68">
        <v>0</v>
      </c>
      <c r="Q2" s="68">
        <v>0</v>
      </c>
      <c r="R2" s="68">
        <v>0</v>
      </c>
      <c r="S2" s="68">
        <v>0</v>
      </c>
      <c r="T2" s="68">
        <v>0</v>
      </c>
      <c r="U2" s="68">
        <v>0</v>
      </c>
      <c r="V2" s="68">
        <v>0</v>
      </c>
      <c r="W2" s="68">
        <v>0</v>
      </c>
      <c r="X2" s="68">
        <v>0</v>
      </c>
      <c r="Y2" s="69">
        <f>SUM(M2:X2)</f>
        <v>0</v>
      </c>
    </row>
    <row r="3" spans="1:28" ht="23.25">
      <c r="A3" s="70" t="s">
        <v>76</v>
      </c>
      <c r="B3" s="71">
        <v>11461374</v>
      </c>
      <c r="C3" s="72"/>
      <c r="D3" s="72"/>
      <c r="E3" s="72"/>
      <c r="F3" s="72"/>
      <c r="G3" s="72"/>
      <c r="H3" s="72"/>
      <c r="I3" s="72"/>
      <c r="J3" s="73"/>
      <c r="L3" s="67" t="s">
        <v>77</v>
      </c>
      <c r="M3" s="74">
        <v>109.73</v>
      </c>
      <c r="N3" s="74">
        <v>6.12</v>
      </c>
      <c r="O3" s="74">
        <v>11.46</v>
      </c>
      <c r="P3" s="74">
        <v>2.5499999999999998</v>
      </c>
      <c r="Q3" s="74">
        <v>2.06</v>
      </c>
      <c r="R3" s="74">
        <v>0</v>
      </c>
      <c r="S3" s="74">
        <v>7.47</v>
      </c>
      <c r="T3" s="74">
        <v>0</v>
      </c>
      <c r="U3" s="74">
        <v>47.53</v>
      </c>
      <c r="V3" s="74">
        <v>4.3499999999999996</v>
      </c>
      <c r="W3" s="74">
        <v>19.559999999999999</v>
      </c>
      <c r="X3" s="74">
        <v>5.17</v>
      </c>
      <c r="Y3" s="75">
        <f>SUM(M3:X3)</f>
        <v>216</v>
      </c>
    </row>
    <row r="4" spans="1:28" ht="46.5">
      <c r="A4" s="70" t="s">
        <v>78</v>
      </c>
      <c r="B4" s="76">
        <v>3143488</v>
      </c>
      <c r="C4" s="155"/>
      <c r="D4" s="155"/>
      <c r="E4" s="155"/>
      <c r="F4" s="155"/>
      <c r="G4" s="155"/>
      <c r="H4" s="155"/>
      <c r="I4" s="155"/>
      <c r="J4" s="73"/>
      <c r="L4" s="67" t="s">
        <v>79</v>
      </c>
      <c r="M4" s="74">
        <v>90.32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74">
        <v>0</v>
      </c>
      <c r="U4" s="74">
        <v>0</v>
      </c>
      <c r="V4" s="74">
        <v>0</v>
      </c>
      <c r="W4" s="74">
        <v>0</v>
      </c>
      <c r="X4" s="74">
        <v>0</v>
      </c>
      <c r="Y4" s="75">
        <f>SUM(M4:X4)</f>
        <v>90.32</v>
      </c>
    </row>
    <row r="5" spans="1:28" ht="23.25">
      <c r="A5" s="70" t="s">
        <v>80</v>
      </c>
      <c r="B5" s="76">
        <v>185421</v>
      </c>
      <c r="C5" s="155"/>
      <c r="D5" s="155"/>
      <c r="E5" s="155"/>
      <c r="F5" s="155"/>
      <c r="G5" s="155"/>
      <c r="H5" s="155"/>
      <c r="I5" s="155"/>
      <c r="J5" s="77"/>
      <c r="L5" s="67" t="s">
        <v>81</v>
      </c>
      <c r="M5" s="74">
        <v>99.03</v>
      </c>
      <c r="N5" s="74">
        <v>5.66</v>
      </c>
      <c r="O5" s="74">
        <v>5.66</v>
      </c>
      <c r="P5" s="74">
        <v>2.36</v>
      </c>
      <c r="Q5" s="74">
        <v>1.89</v>
      </c>
      <c r="R5" s="74">
        <v>2.62</v>
      </c>
      <c r="S5" s="74">
        <v>3.77</v>
      </c>
      <c r="T5" s="74">
        <v>0</v>
      </c>
      <c r="U5" s="74">
        <v>0</v>
      </c>
      <c r="V5" s="74">
        <v>0</v>
      </c>
      <c r="W5" s="74">
        <v>32.56</v>
      </c>
      <c r="X5" s="74">
        <v>5</v>
      </c>
      <c r="Y5" s="78">
        <f>SUM(M5:X5)</f>
        <v>158.55000000000001</v>
      </c>
    </row>
    <row r="6" spans="1:28" ht="24" thickBot="1">
      <c r="A6" s="79" t="s">
        <v>82</v>
      </c>
      <c r="B6" s="80">
        <f>SUM(B3:B5)</f>
        <v>14790283</v>
      </c>
      <c r="C6" s="81">
        <v>70</v>
      </c>
      <c r="D6" s="81">
        <v>10.09</v>
      </c>
      <c r="E6" s="81">
        <v>10.41</v>
      </c>
      <c r="F6" s="81">
        <v>0</v>
      </c>
      <c r="G6" s="81"/>
      <c r="H6" s="81">
        <v>6.01</v>
      </c>
      <c r="I6" s="81">
        <v>0</v>
      </c>
      <c r="J6" s="82">
        <f>C6+D6+E6+H6</f>
        <v>96.51</v>
      </c>
      <c r="L6" s="83" t="s">
        <v>83</v>
      </c>
      <c r="M6" s="84">
        <v>59.2</v>
      </c>
      <c r="N6" s="84">
        <v>0</v>
      </c>
      <c r="O6" s="84">
        <v>0</v>
      </c>
      <c r="P6" s="84">
        <v>2</v>
      </c>
      <c r="Q6" s="84">
        <v>1.44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5">
        <f>SUM(M6:X6)</f>
        <v>62.64</v>
      </c>
    </row>
    <row r="7" spans="1:28" ht="46.5">
      <c r="A7" s="86" t="s">
        <v>84</v>
      </c>
      <c r="B7" s="87"/>
      <c r="C7" s="156"/>
      <c r="D7" s="156"/>
      <c r="E7" s="156"/>
      <c r="F7" s="156"/>
      <c r="G7" s="156"/>
      <c r="H7" s="156"/>
      <c r="I7" s="156"/>
      <c r="J7" s="88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8" ht="23.25">
      <c r="A8" s="70" t="s">
        <v>76</v>
      </c>
      <c r="B8" s="76">
        <v>4394862</v>
      </c>
      <c r="C8" s="157"/>
      <c r="D8" s="157"/>
      <c r="E8" s="157"/>
      <c r="F8" s="157"/>
      <c r="G8" s="157"/>
      <c r="H8" s="157"/>
      <c r="I8" s="157"/>
      <c r="J8" s="91"/>
      <c r="U8" s="90"/>
      <c r="V8" s="90"/>
      <c r="W8" s="90"/>
      <c r="X8" s="90"/>
      <c r="Y8" s="90"/>
    </row>
    <row r="9" spans="1:28" ht="24" thickBot="1">
      <c r="A9" s="70" t="s">
        <v>85</v>
      </c>
      <c r="B9" s="76">
        <v>977</v>
      </c>
      <c r="C9" s="157"/>
      <c r="D9" s="157"/>
      <c r="E9" s="157"/>
      <c r="F9" s="157"/>
      <c r="G9" s="157"/>
      <c r="H9" s="157"/>
      <c r="I9" s="157"/>
      <c r="J9" s="91"/>
      <c r="U9" s="90"/>
      <c r="V9" s="90"/>
      <c r="W9" s="90"/>
      <c r="X9" s="90"/>
      <c r="Y9" s="90"/>
    </row>
    <row r="10" spans="1:28" ht="23.25">
      <c r="A10" s="92" t="s">
        <v>86</v>
      </c>
      <c r="B10" s="93">
        <f>SUM(B8:B9)</f>
        <v>4395839</v>
      </c>
      <c r="C10" s="94">
        <v>70</v>
      </c>
      <c r="D10" s="94">
        <v>0</v>
      </c>
      <c r="E10" s="94">
        <v>5.0199999999999996</v>
      </c>
      <c r="F10" s="94">
        <v>7.03</v>
      </c>
      <c r="G10" s="94">
        <v>3</v>
      </c>
      <c r="H10" s="94">
        <v>0</v>
      </c>
      <c r="I10" s="94">
        <v>0</v>
      </c>
      <c r="J10" s="82">
        <f>SUM(C10:I10)</f>
        <v>85.05</v>
      </c>
      <c r="K10" s="59" t="s">
        <v>121</v>
      </c>
      <c r="N10" s="163" t="s">
        <v>91</v>
      </c>
      <c r="O10" s="164"/>
      <c r="P10" s="164"/>
      <c r="Q10" s="165"/>
      <c r="R10" s="172">
        <v>1</v>
      </c>
      <c r="U10" s="90"/>
      <c r="V10" s="90"/>
      <c r="W10" s="90"/>
      <c r="X10" s="90"/>
      <c r="Y10" s="90"/>
    </row>
    <row r="11" spans="1:28" ht="23.25">
      <c r="A11" s="95" t="s">
        <v>87</v>
      </c>
      <c r="B11" s="96"/>
      <c r="C11" s="158"/>
      <c r="D11" s="158"/>
      <c r="E11" s="158"/>
      <c r="F11" s="158"/>
      <c r="G11" s="158"/>
      <c r="H11" s="158"/>
      <c r="I11" s="158"/>
      <c r="J11" s="97"/>
      <c r="N11" s="160" t="s">
        <v>93</v>
      </c>
      <c r="O11" s="161"/>
      <c r="P11" s="161"/>
      <c r="Q11" s="162"/>
      <c r="R11" s="109">
        <v>1.81</v>
      </c>
      <c r="U11" s="90"/>
      <c r="V11" s="90"/>
      <c r="W11" s="90"/>
      <c r="X11" s="90"/>
      <c r="Y11" s="90"/>
    </row>
    <row r="12" spans="1:28" ht="23.25">
      <c r="A12" s="98" t="s">
        <v>76</v>
      </c>
      <c r="B12" s="99">
        <v>45142</v>
      </c>
      <c r="C12" s="159"/>
      <c r="D12" s="159"/>
      <c r="E12" s="159"/>
      <c r="F12" s="159"/>
      <c r="G12" s="159"/>
      <c r="H12" s="159"/>
      <c r="I12" s="159"/>
      <c r="J12" s="100"/>
      <c r="N12" s="160" t="s">
        <v>95</v>
      </c>
      <c r="O12" s="161"/>
      <c r="P12" s="161"/>
      <c r="Q12" s="162"/>
      <c r="R12" s="109">
        <v>2</v>
      </c>
      <c r="U12" s="90"/>
      <c r="V12" s="90"/>
      <c r="W12" s="90"/>
      <c r="X12" s="90"/>
      <c r="Y12" s="90"/>
      <c r="AB12" s="101"/>
    </row>
    <row r="13" spans="1:28" ht="23.25">
      <c r="A13" s="98" t="s">
        <v>88</v>
      </c>
      <c r="B13" s="99">
        <v>8709188</v>
      </c>
      <c r="C13" s="159"/>
      <c r="D13" s="159"/>
      <c r="E13" s="159"/>
      <c r="F13" s="159"/>
      <c r="G13" s="159"/>
      <c r="H13" s="159"/>
      <c r="I13" s="159"/>
      <c r="J13" s="100"/>
      <c r="N13" s="160" t="s">
        <v>97</v>
      </c>
      <c r="O13" s="161"/>
      <c r="P13" s="161"/>
      <c r="Q13" s="162"/>
      <c r="R13" s="109">
        <v>0.25</v>
      </c>
      <c r="U13" s="90"/>
      <c r="V13" s="90"/>
      <c r="W13" s="90"/>
      <c r="X13" s="90"/>
      <c r="Y13" s="90"/>
      <c r="AB13" s="101"/>
    </row>
    <row r="14" spans="1:28" ht="23.25">
      <c r="A14" s="102" t="s">
        <v>89</v>
      </c>
      <c r="B14" s="103">
        <f>SUM(B12:B13)</f>
        <v>8754330</v>
      </c>
      <c r="C14" s="104">
        <v>67.5</v>
      </c>
      <c r="D14" s="104">
        <v>10</v>
      </c>
      <c r="E14" s="104">
        <v>11.06</v>
      </c>
      <c r="F14" s="104">
        <v>6.46</v>
      </c>
      <c r="G14" s="104">
        <v>2.76</v>
      </c>
      <c r="H14" s="104">
        <v>0</v>
      </c>
      <c r="I14" s="104">
        <v>0</v>
      </c>
      <c r="J14" s="105">
        <f>SUM(C14:I14)</f>
        <v>97.78</v>
      </c>
      <c r="K14" s="59" t="s">
        <v>121</v>
      </c>
      <c r="N14" s="160" t="s">
        <v>98</v>
      </c>
      <c r="O14" s="161"/>
      <c r="P14" s="161"/>
      <c r="Q14" s="162"/>
      <c r="R14" s="117">
        <v>1.1100000000000001</v>
      </c>
      <c r="U14" s="90"/>
      <c r="V14" s="90"/>
      <c r="W14" s="90"/>
      <c r="X14" s="90"/>
      <c r="Y14" s="90"/>
      <c r="AB14" s="101"/>
    </row>
    <row r="15" spans="1:28" ht="46.5">
      <c r="A15" s="106" t="s">
        <v>90</v>
      </c>
      <c r="B15" s="93"/>
      <c r="C15" s="156"/>
      <c r="D15" s="156"/>
      <c r="E15" s="156"/>
      <c r="F15" s="156"/>
      <c r="G15" s="156"/>
      <c r="H15" s="156"/>
      <c r="I15" s="156"/>
      <c r="J15" s="88"/>
      <c r="N15" s="160" t="s">
        <v>99</v>
      </c>
      <c r="O15" s="161"/>
      <c r="P15" s="161"/>
      <c r="Q15" s="162"/>
      <c r="R15" s="171">
        <v>6.6</v>
      </c>
      <c r="U15" s="90"/>
      <c r="V15" s="90"/>
      <c r="W15" s="90"/>
      <c r="X15" s="90"/>
      <c r="Y15" s="90"/>
      <c r="AB15" s="101"/>
    </row>
    <row r="16" spans="1:28" ht="23.25">
      <c r="A16" s="92" t="s">
        <v>92</v>
      </c>
      <c r="B16" s="107">
        <v>22584929</v>
      </c>
      <c r="C16" s="81">
        <v>62.2</v>
      </c>
      <c r="D16" s="108">
        <v>20</v>
      </c>
      <c r="E16" s="108">
        <v>12</v>
      </c>
      <c r="F16" s="108">
        <v>0</v>
      </c>
      <c r="G16" s="108">
        <v>0</v>
      </c>
      <c r="H16" s="108">
        <v>0</v>
      </c>
      <c r="I16" s="108">
        <v>0.26</v>
      </c>
      <c r="J16" s="82">
        <f>SUM(C16:I16)</f>
        <v>94.460000000000008</v>
      </c>
      <c r="K16" s="59" t="s">
        <v>121</v>
      </c>
      <c r="N16" s="160" t="s">
        <v>100</v>
      </c>
      <c r="O16" s="161"/>
      <c r="P16" s="161"/>
      <c r="Q16" s="162"/>
      <c r="R16" s="109">
        <v>1</v>
      </c>
      <c r="U16" s="90"/>
      <c r="V16" s="90"/>
      <c r="W16" s="90"/>
      <c r="X16" s="90"/>
      <c r="Y16" s="90"/>
      <c r="AB16" s="101"/>
    </row>
    <row r="17" spans="1:28" ht="23.25">
      <c r="A17" s="110" t="s">
        <v>94</v>
      </c>
      <c r="B17" s="111"/>
      <c r="C17" s="112"/>
      <c r="D17" s="113"/>
      <c r="E17" s="113"/>
      <c r="F17" s="113"/>
      <c r="G17" s="113"/>
      <c r="H17" s="113"/>
      <c r="I17" s="113"/>
      <c r="J17" s="114"/>
      <c r="N17" s="160" t="s">
        <v>103</v>
      </c>
      <c r="O17" s="161"/>
      <c r="P17" s="161"/>
      <c r="Q17" s="162"/>
      <c r="R17" s="109">
        <v>44.85</v>
      </c>
      <c r="U17" s="90"/>
      <c r="V17" s="90"/>
      <c r="W17" s="90"/>
      <c r="X17" s="90"/>
      <c r="Y17" s="90"/>
      <c r="AB17" s="101"/>
    </row>
    <row r="18" spans="1:28" ht="23.25">
      <c r="A18" s="98" t="s">
        <v>96</v>
      </c>
      <c r="B18" s="115">
        <v>2839049</v>
      </c>
      <c r="C18" s="116"/>
      <c r="D18" s="113"/>
      <c r="E18" s="113"/>
      <c r="F18" s="113"/>
      <c r="G18" s="113"/>
      <c r="H18" s="113"/>
      <c r="I18" s="113"/>
      <c r="J18" s="114"/>
      <c r="N18" s="160" t="s">
        <v>104</v>
      </c>
      <c r="O18" s="161"/>
      <c r="P18" s="161"/>
      <c r="Q18" s="162"/>
      <c r="R18" s="109">
        <v>5.93</v>
      </c>
      <c r="U18" s="90"/>
      <c r="V18" s="90"/>
      <c r="W18" s="90"/>
      <c r="X18" s="90"/>
      <c r="Y18" s="90"/>
      <c r="AB18" s="101"/>
    </row>
    <row r="19" spans="1:28" ht="23.25">
      <c r="A19" s="98" t="s">
        <v>85</v>
      </c>
      <c r="B19" s="115">
        <v>12884830</v>
      </c>
      <c r="C19" s="116"/>
      <c r="D19" s="113"/>
      <c r="E19" s="113"/>
      <c r="F19" s="113"/>
      <c r="G19" s="113"/>
      <c r="H19" s="113"/>
      <c r="I19" s="113"/>
      <c r="J19" s="114"/>
      <c r="N19" s="160" t="s">
        <v>105</v>
      </c>
      <c r="O19" s="161"/>
      <c r="P19" s="161"/>
      <c r="Q19" s="162"/>
      <c r="R19" s="109">
        <v>1.25</v>
      </c>
      <c r="U19" s="90"/>
      <c r="V19" s="90"/>
      <c r="W19" s="90"/>
      <c r="X19" s="90"/>
      <c r="Y19" s="90"/>
      <c r="AB19" s="101"/>
    </row>
    <row r="20" spans="1:28" ht="23.25">
      <c r="A20" s="98" t="s">
        <v>76</v>
      </c>
      <c r="B20" s="118">
        <v>310673</v>
      </c>
      <c r="C20" s="116">
        <v>70</v>
      </c>
      <c r="D20" s="113">
        <v>10.16</v>
      </c>
      <c r="E20" s="113">
        <v>12</v>
      </c>
      <c r="F20" s="113"/>
      <c r="G20" s="113">
        <v>2.0299999999999998</v>
      </c>
      <c r="H20" s="113"/>
      <c r="I20" s="113"/>
      <c r="J20" s="114">
        <v>94.19</v>
      </c>
      <c r="N20" s="160" t="s">
        <v>107</v>
      </c>
      <c r="O20" s="161"/>
      <c r="P20" s="161"/>
      <c r="Q20" s="162"/>
      <c r="R20" s="109">
        <v>1.25</v>
      </c>
      <c r="U20" s="90"/>
      <c r="V20" s="90"/>
      <c r="W20" s="90"/>
      <c r="X20" s="90"/>
      <c r="Y20" s="90"/>
      <c r="AB20" s="101"/>
    </row>
    <row r="21" spans="1:28" ht="46.5">
      <c r="A21" s="110" t="s">
        <v>102</v>
      </c>
      <c r="B21" s="119"/>
      <c r="C21" s="153"/>
      <c r="D21" s="153"/>
      <c r="E21" s="153"/>
      <c r="F21" s="153"/>
      <c r="G21" s="153"/>
      <c r="H21" s="153"/>
      <c r="I21" s="153"/>
      <c r="J21" s="120"/>
      <c r="N21" s="160" t="s">
        <v>108</v>
      </c>
      <c r="O21" s="161"/>
      <c r="P21" s="161"/>
      <c r="Q21" s="162"/>
      <c r="R21" s="109">
        <v>10</v>
      </c>
      <c r="U21" s="90"/>
      <c r="V21" s="90"/>
      <c r="W21" s="90"/>
      <c r="X21" s="90"/>
      <c r="Y21" s="90"/>
      <c r="AB21" s="101"/>
    </row>
    <row r="22" spans="1:28" ht="23.25">
      <c r="A22" s="98" t="s">
        <v>80</v>
      </c>
      <c r="B22" s="99">
        <v>8393279</v>
      </c>
      <c r="C22" s="123"/>
      <c r="D22" s="123"/>
      <c r="E22" s="123"/>
      <c r="F22" s="123"/>
      <c r="G22" s="123"/>
      <c r="H22" s="123"/>
      <c r="I22" s="123"/>
      <c r="J22" s="121"/>
      <c r="N22" s="160" t="s">
        <v>110</v>
      </c>
      <c r="O22" s="161"/>
      <c r="P22" s="161"/>
      <c r="Q22" s="162"/>
      <c r="R22" s="109">
        <v>1</v>
      </c>
      <c r="U22" s="90"/>
      <c r="V22" s="90"/>
      <c r="W22" s="90"/>
      <c r="X22" s="90"/>
      <c r="Y22" s="90"/>
      <c r="AB22" s="101"/>
    </row>
    <row r="23" spans="1:28" ht="23.25">
      <c r="A23" s="98" t="s">
        <v>85</v>
      </c>
      <c r="B23" s="99">
        <v>8296782</v>
      </c>
      <c r="C23" s="123"/>
      <c r="D23" s="123"/>
      <c r="E23" s="123"/>
      <c r="F23" s="123"/>
      <c r="G23" s="123"/>
      <c r="H23" s="123"/>
      <c r="I23" s="123"/>
      <c r="J23" s="121"/>
      <c r="N23" s="160" t="s">
        <v>111</v>
      </c>
      <c r="O23" s="161"/>
      <c r="P23" s="161"/>
      <c r="Q23" s="162"/>
      <c r="R23" s="109">
        <v>2</v>
      </c>
      <c r="U23" s="90"/>
      <c r="V23" s="90"/>
      <c r="W23" s="90"/>
      <c r="X23" s="90"/>
      <c r="Y23" s="90"/>
      <c r="AB23" s="101"/>
    </row>
    <row r="24" spans="1:28" ht="23.25">
      <c r="A24" s="98" t="s">
        <v>106</v>
      </c>
      <c r="B24" s="99">
        <v>78837</v>
      </c>
      <c r="C24" s="123"/>
      <c r="D24" s="123"/>
      <c r="E24" s="123"/>
      <c r="F24" s="123"/>
      <c r="G24" s="123"/>
      <c r="H24" s="123"/>
      <c r="I24" s="123"/>
      <c r="J24" s="121"/>
      <c r="N24" s="180" t="s">
        <v>112</v>
      </c>
      <c r="O24" s="181"/>
      <c r="P24" s="181"/>
      <c r="Q24" s="182"/>
      <c r="R24" s="109">
        <v>4</v>
      </c>
      <c r="S24" s="59" t="s">
        <v>101</v>
      </c>
      <c r="U24" s="90"/>
      <c r="V24" s="90"/>
      <c r="W24" s="90"/>
      <c r="X24" s="90"/>
      <c r="Y24" s="90"/>
      <c r="AB24" s="101"/>
    </row>
    <row r="25" spans="1:28" ht="24" thickBot="1">
      <c r="A25" s="98" t="s">
        <v>76</v>
      </c>
      <c r="B25" s="99">
        <v>897410</v>
      </c>
      <c r="C25" s="123"/>
      <c r="D25" s="123"/>
      <c r="E25" s="123"/>
      <c r="F25" s="123"/>
      <c r="G25" s="123"/>
      <c r="H25" s="123"/>
      <c r="I25" s="123"/>
      <c r="J25" s="121"/>
      <c r="N25" s="183" t="s">
        <v>114</v>
      </c>
      <c r="O25" s="184"/>
      <c r="P25" s="184"/>
      <c r="Q25" s="185"/>
      <c r="R25" s="127">
        <v>1.47</v>
      </c>
      <c r="U25" s="90"/>
      <c r="V25" s="90"/>
      <c r="W25" s="90"/>
      <c r="X25" s="90"/>
      <c r="Y25" s="90"/>
      <c r="AB25" s="101"/>
    </row>
    <row r="26" spans="1:28" ht="23.25">
      <c r="A26" s="110" t="s">
        <v>89</v>
      </c>
      <c r="B26" s="122">
        <f>SUM(B22:B25)</f>
        <v>17666308</v>
      </c>
      <c r="C26" s="123">
        <v>61.2</v>
      </c>
      <c r="D26" s="123">
        <v>0</v>
      </c>
      <c r="E26" s="123">
        <v>6.19</v>
      </c>
      <c r="F26" s="123">
        <v>0</v>
      </c>
      <c r="G26" s="123">
        <v>0</v>
      </c>
      <c r="H26" s="123">
        <v>28.09</v>
      </c>
      <c r="I26" s="123">
        <v>0</v>
      </c>
      <c r="J26" s="105">
        <f>SUM(C26:I26)</f>
        <v>95.48</v>
      </c>
      <c r="K26" s="59" t="s">
        <v>121</v>
      </c>
      <c r="N26" s="175"/>
      <c r="O26" s="176"/>
      <c r="P26" s="176"/>
      <c r="Q26" s="176"/>
      <c r="R26" s="177"/>
      <c r="U26" s="90"/>
      <c r="V26" s="90"/>
      <c r="W26" s="90"/>
      <c r="X26" s="90"/>
      <c r="Y26" s="90"/>
      <c r="AB26" s="101"/>
    </row>
    <row r="27" spans="1:28" ht="47.25" thickBot="1">
      <c r="A27" s="124" t="s">
        <v>109</v>
      </c>
      <c r="B27" s="125"/>
      <c r="C27" s="153"/>
      <c r="D27" s="153"/>
      <c r="E27" s="153"/>
      <c r="F27" s="153"/>
      <c r="G27" s="153"/>
      <c r="H27" s="153"/>
      <c r="I27" s="153"/>
      <c r="J27" s="120"/>
      <c r="N27" s="178" t="s">
        <v>117</v>
      </c>
      <c r="O27" s="179"/>
      <c r="P27" s="179"/>
      <c r="Q27" s="179"/>
      <c r="R27" s="130">
        <f>SUM(R10:R25)</f>
        <v>85.52000000000001</v>
      </c>
      <c r="U27" s="90"/>
      <c r="V27" s="90"/>
      <c r="W27" s="90"/>
      <c r="X27" s="90"/>
      <c r="Y27" s="90"/>
      <c r="AB27" s="101"/>
    </row>
    <row r="28" spans="1:28" ht="23.25">
      <c r="A28" s="98" t="s">
        <v>78</v>
      </c>
      <c r="B28" s="99">
        <v>24950703</v>
      </c>
      <c r="C28" s="123"/>
      <c r="D28" s="123"/>
      <c r="E28" s="123"/>
      <c r="F28" s="123"/>
      <c r="G28" s="123"/>
      <c r="H28" s="123"/>
      <c r="I28" s="123"/>
      <c r="J28" s="121"/>
      <c r="N28" s="132" t="s">
        <v>118</v>
      </c>
      <c r="O28" s="133"/>
      <c r="P28" s="134"/>
      <c r="Q28" s="134"/>
      <c r="R28" s="135"/>
      <c r="U28" s="90"/>
      <c r="V28" s="90"/>
      <c r="W28" s="90"/>
      <c r="X28" s="90"/>
      <c r="Y28" s="90"/>
      <c r="AB28" s="101"/>
    </row>
    <row r="29" spans="1:28" ht="23.25">
      <c r="A29" s="98" t="s">
        <v>76</v>
      </c>
      <c r="B29" s="126">
        <v>339360</v>
      </c>
      <c r="C29" s="123"/>
      <c r="D29" s="123"/>
      <c r="E29" s="123"/>
      <c r="F29" s="123"/>
      <c r="G29" s="123"/>
      <c r="H29" s="123"/>
      <c r="I29" s="123"/>
      <c r="J29" s="121"/>
      <c r="S29" s="59" t="s">
        <v>101</v>
      </c>
      <c r="U29" s="90"/>
      <c r="V29" s="90"/>
      <c r="W29" s="90"/>
      <c r="X29" s="90"/>
      <c r="Y29" s="90"/>
      <c r="AB29" s="101"/>
    </row>
    <row r="30" spans="1:28" ht="23.25">
      <c r="A30" s="98" t="s">
        <v>113</v>
      </c>
      <c r="B30" s="99">
        <v>8887871</v>
      </c>
      <c r="C30" s="123"/>
      <c r="D30" s="123"/>
      <c r="E30" s="123"/>
      <c r="F30" s="123"/>
      <c r="G30" s="123"/>
      <c r="H30" s="123"/>
      <c r="I30" s="123"/>
      <c r="J30" s="121"/>
      <c r="S30" s="59" t="s">
        <v>101</v>
      </c>
      <c r="U30" s="90"/>
      <c r="V30" s="90"/>
      <c r="W30" s="90"/>
      <c r="X30" s="90"/>
      <c r="Y30" s="90"/>
      <c r="AB30" s="101"/>
    </row>
    <row r="31" spans="1:28" ht="23.25">
      <c r="A31" s="110" t="s">
        <v>115</v>
      </c>
      <c r="B31" s="122">
        <f>SUM(B28:B30)</f>
        <v>34177934</v>
      </c>
      <c r="C31" s="128">
        <v>60.95</v>
      </c>
      <c r="D31" s="128">
        <v>9.5299999999999994</v>
      </c>
      <c r="E31" s="128">
        <v>1.91</v>
      </c>
      <c r="F31" s="128">
        <v>0</v>
      </c>
      <c r="G31" s="128"/>
      <c r="H31" s="128">
        <v>68.39</v>
      </c>
      <c r="I31" s="128">
        <v>0.62</v>
      </c>
      <c r="J31" s="105">
        <f>SUM(C31:I31)</f>
        <v>141.4</v>
      </c>
      <c r="K31" s="59" t="s">
        <v>121</v>
      </c>
      <c r="U31" s="90"/>
      <c r="V31" s="90"/>
      <c r="W31" s="90"/>
      <c r="X31" s="90"/>
      <c r="Y31" s="90"/>
      <c r="AB31" s="101"/>
    </row>
    <row r="32" spans="1:28" ht="46.5">
      <c r="A32" s="124" t="s">
        <v>116</v>
      </c>
      <c r="B32" s="119"/>
      <c r="C32" s="123"/>
      <c r="D32" s="123"/>
      <c r="E32" s="123"/>
      <c r="F32" s="123"/>
      <c r="G32" s="123"/>
      <c r="H32" s="123"/>
      <c r="I32" s="123"/>
      <c r="J32" s="129"/>
      <c r="U32" s="90"/>
      <c r="V32" s="90"/>
      <c r="W32" s="90"/>
      <c r="X32" s="90"/>
      <c r="Y32" s="90"/>
      <c r="AB32" s="101"/>
    </row>
    <row r="33" spans="1:28" ht="23.25">
      <c r="A33" s="98" t="s">
        <v>76</v>
      </c>
      <c r="B33" s="131">
        <v>1842567</v>
      </c>
      <c r="C33" s="123"/>
      <c r="D33" s="123"/>
      <c r="E33" s="123"/>
      <c r="F33" s="123"/>
      <c r="G33" s="123"/>
      <c r="H33" s="123"/>
      <c r="I33" s="123"/>
      <c r="J33" s="129"/>
      <c r="U33" s="90"/>
      <c r="V33" s="90"/>
      <c r="W33" s="90"/>
      <c r="X33" s="90"/>
      <c r="Y33" s="90"/>
      <c r="AB33" s="101"/>
    </row>
    <row r="34" spans="1:28" ht="23.25">
      <c r="A34" s="98" t="s">
        <v>88</v>
      </c>
      <c r="B34" s="131">
        <v>7004479</v>
      </c>
      <c r="C34" s="123"/>
      <c r="D34" s="123"/>
      <c r="E34" s="123"/>
      <c r="F34" s="123"/>
      <c r="G34" s="123"/>
      <c r="H34" s="123"/>
      <c r="I34" s="123"/>
      <c r="J34" s="129"/>
      <c r="N34" s="136"/>
      <c r="O34" s="136"/>
      <c r="U34" s="90"/>
      <c r="V34" s="90"/>
      <c r="W34" s="90"/>
      <c r="X34" s="90"/>
      <c r="Y34" s="90"/>
      <c r="AB34" s="101"/>
    </row>
    <row r="35" spans="1:28" ht="23.25">
      <c r="A35" s="110" t="s">
        <v>115</v>
      </c>
      <c r="B35" s="137">
        <f>SUM(B33:B34)</f>
        <v>8847046</v>
      </c>
      <c r="C35" s="138">
        <v>67.98</v>
      </c>
      <c r="D35" s="138">
        <v>20</v>
      </c>
      <c r="E35" s="138">
        <v>12</v>
      </c>
      <c r="F35" s="138">
        <v>0</v>
      </c>
      <c r="G35" s="138">
        <v>3</v>
      </c>
      <c r="H35" s="139">
        <v>0</v>
      </c>
      <c r="I35" s="151">
        <v>0</v>
      </c>
      <c r="J35" s="105">
        <f>SUM(C35:I35)</f>
        <v>102.98</v>
      </c>
      <c r="K35" s="59" t="s">
        <v>121</v>
      </c>
      <c r="U35" s="90"/>
      <c r="V35" s="90"/>
      <c r="W35" s="90"/>
      <c r="X35" s="90"/>
      <c r="Y35" s="90"/>
      <c r="AB35" s="101"/>
    </row>
    <row r="36" spans="1:28" ht="46.5">
      <c r="A36" s="124" t="s">
        <v>119</v>
      </c>
      <c r="B36" s="119"/>
      <c r="C36" s="123"/>
      <c r="D36" s="123"/>
      <c r="E36" s="123"/>
      <c r="F36" s="123"/>
      <c r="G36" s="123"/>
      <c r="H36" s="123"/>
      <c r="I36" s="154"/>
      <c r="J36" s="152"/>
      <c r="U36" s="90"/>
      <c r="V36" s="90"/>
      <c r="W36" s="90"/>
      <c r="X36" s="90"/>
      <c r="Y36" s="90"/>
      <c r="AB36" s="101"/>
    </row>
    <row r="37" spans="1:28" ht="23.25">
      <c r="A37" s="148" t="s">
        <v>76</v>
      </c>
      <c r="B37" s="99">
        <v>1392808</v>
      </c>
      <c r="C37" s="149"/>
      <c r="D37" s="149"/>
      <c r="E37" s="149"/>
      <c r="F37" s="149"/>
      <c r="G37" s="149"/>
      <c r="H37" s="149"/>
      <c r="I37" s="149"/>
      <c r="J37" s="114"/>
      <c r="U37" s="90"/>
      <c r="V37" s="90"/>
      <c r="W37" s="90"/>
      <c r="X37" s="90"/>
      <c r="Y37" s="90"/>
      <c r="AB37" s="101"/>
    </row>
    <row r="38" spans="1:28" ht="23.25">
      <c r="A38" s="110" t="s">
        <v>117</v>
      </c>
      <c r="B38" s="103">
        <f>SUM(B36:B37)</f>
        <v>1392808</v>
      </c>
      <c r="C38" s="150">
        <v>70</v>
      </c>
      <c r="D38" s="138">
        <v>20</v>
      </c>
      <c r="E38" s="150">
        <v>12</v>
      </c>
      <c r="F38" s="138">
        <v>0</v>
      </c>
      <c r="G38" s="150"/>
      <c r="H38" s="138">
        <v>0</v>
      </c>
      <c r="I38" s="150">
        <v>0</v>
      </c>
      <c r="J38" s="105">
        <f>SUM(C38:I38)</f>
        <v>102</v>
      </c>
      <c r="K38" s="59" t="s">
        <v>121</v>
      </c>
      <c r="U38" s="90"/>
      <c r="V38" s="90"/>
      <c r="W38" s="90"/>
      <c r="X38" s="90"/>
      <c r="Y38" s="90"/>
      <c r="AB38" s="101"/>
    </row>
    <row r="39" spans="1:28" ht="46.5">
      <c r="A39" s="124" t="s">
        <v>120</v>
      </c>
      <c r="B39" s="119"/>
      <c r="C39" s="123"/>
      <c r="D39" s="123"/>
      <c r="E39" s="123"/>
      <c r="F39" s="123"/>
      <c r="G39" s="123"/>
      <c r="H39" s="123"/>
      <c r="I39" s="123"/>
      <c r="J39" s="129"/>
      <c r="U39" s="90"/>
      <c r="V39" s="90"/>
      <c r="W39" s="90"/>
      <c r="X39" s="90"/>
      <c r="Y39" s="90"/>
      <c r="AB39" s="101"/>
    </row>
    <row r="40" spans="1:28" ht="23.25">
      <c r="A40" s="98" t="s">
        <v>113</v>
      </c>
      <c r="B40" s="131">
        <v>13748257</v>
      </c>
      <c r="C40" s="123"/>
      <c r="D40" s="123"/>
      <c r="E40" s="123"/>
      <c r="F40" s="123"/>
      <c r="G40" s="123"/>
      <c r="H40" s="123"/>
      <c r="I40" s="123"/>
      <c r="J40" s="129"/>
      <c r="U40" s="90"/>
      <c r="V40" s="90"/>
      <c r="W40" s="90"/>
      <c r="X40" s="90"/>
      <c r="Y40" s="90"/>
      <c r="AB40" s="101"/>
    </row>
    <row r="41" spans="1:28" ht="23.25">
      <c r="A41" s="98" t="s">
        <v>76</v>
      </c>
      <c r="B41" s="131">
        <v>75333</v>
      </c>
      <c r="C41" s="123"/>
      <c r="D41" s="123"/>
      <c r="E41" s="123"/>
      <c r="F41" s="123"/>
      <c r="G41" s="123"/>
      <c r="H41" s="123"/>
      <c r="I41" s="123"/>
      <c r="J41" s="129"/>
      <c r="U41" s="90"/>
      <c r="V41" s="90"/>
      <c r="W41" s="90"/>
      <c r="X41" s="90"/>
      <c r="Y41" s="90"/>
      <c r="AB41" s="101"/>
    </row>
    <row r="42" spans="1:28" ht="24" thickBot="1">
      <c r="A42" s="140" t="s">
        <v>82</v>
      </c>
      <c r="B42" s="141">
        <f>SUM(B40:B41)</f>
        <v>13823590</v>
      </c>
      <c r="C42" s="142">
        <v>70</v>
      </c>
      <c r="D42" s="142">
        <v>9.9499999999999993</v>
      </c>
      <c r="E42" s="142">
        <v>11.94</v>
      </c>
      <c r="F42" s="142">
        <v>0</v>
      </c>
      <c r="G42" s="142" t="s">
        <v>122</v>
      </c>
      <c r="H42" s="143">
        <v>0</v>
      </c>
      <c r="I42" s="143">
        <v>10.53</v>
      </c>
      <c r="J42" s="144">
        <f>SUM(C42:I42)</f>
        <v>102.42</v>
      </c>
      <c r="K42" s="59" t="s">
        <v>121</v>
      </c>
      <c r="U42" s="90"/>
      <c r="V42" s="90"/>
      <c r="W42" s="90"/>
      <c r="X42" s="90"/>
      <c r="Y42" s="90"/>
      <c r="AB42" s="101"/>
    </row>
    <row r="43" spans="1:28">
      <c r="U43" s="90"/>
      <c r="V43" s="90"/>
      <c r="W43" s="90"/>
      <c r="X43" s="90"/>
      <c r="Y43" s="90"/>
      <c r="AB43" s="101"/>
    </row>
    <row r="44" spans="1:28">
      <c r="U44" s="90"/>
      <c r="V44" s="90"/>
      <c r="W44" s="90"/>
      <c r="X44" s="90"/>
      <c r="Y44" s="90"/>
      <c r="AB44" s="145"/>
    </row>
    <row r="45" spans="1:28">
      <c r="U45" s="90"/>
      <c r="V45" s="90"/>
      <c r="W45" s="90"/>
      <c r="X45" s="90"/>
      <c r="Y45" s="90"/>
      <c r="AB45" s="145"/>
    </row>
    <row r="46" spans="1:28">
      <c r="U46" s="90"/>
      <c r="V46" s="90"/>
      <c r="W46" s="90"/>
      <c r="X46" s="90"/>
      <c r="Y46" s="90"/>
      <c r="AB46" s="145"/>
    </row>
    <row r="47" spans="1:28">
      <c r="U47" s="90"/>
      <c r="V47" s="90"/>
      <c r="W47" s="90"/>
      <c r="X47" s="90"/>
      <c r="Y47" s="90"/>
      <c r="Z47" s="146"/>
      <c r="AA47" s="147"/>
      <c r="AB47" s="145"/>
    </row>
    <row r="48" spans="1:28">
      <c r="U48" s="90"/>
      <c r="V48" s="90"/>
      <c r="W48" s="90"/>
      <c r="X48" s="90"/>
      <c r="Y48" s="90"/>
    </row>
  </sheetData>
  <mergeCells count="5">
    <mergeCell ref="A1:B1"/>
    <mergeCell ref="N26:R26"/>
    <mergeCell ref="N27:Q27"/>
    <mergeCell ref="N24:Q24"/>
    <mergeCell ref="N25:Q25"/>
  </mergeCells>
  <pageMargins left="0.25" right="0.25" top="0.75" bottom="0.75" header="0.3" footer="0.3"/>
  <pageSetup paperSize="5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Gentzkow</dc:creator>
  <cp:lastModifiedBy>Gentzkow, Nicole</cp:lastModifiedBy>
  <cp:lastPrinted>2024-01-04T18:00:43Z</cp:lastPrinted>
  <dcterms:created xsi:type="dcterms:W3CDTF">2021-11-30T17:16:04Z</dcterms:created>
  <dcterms:modified xsi:type="dcterms:W3CDTF">2024-01-22T20:52:44Z</dcterms:modified>
</cp:coreProperties>
</file>